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icitações2021\Tomada de Preços - 2021\Pasta Técnica Parque Exposição\"/>
    </mc:Choice>
  </mc:AlternateContent>
  <bookViews>
    <workbookView xWindow="0" yWindow="0" windowWidth="20490" windowHeight="715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H14" i="1" l="1"/>
  <c r="H15" i="1"/>
  <c r="H16" i="1"/>
  <c r="H93" i="1"/>
  <c r="H71" i="1" l="1"/>
  <c r="H99" i="1"/>
  <c r="H100" i="1"/>
  <c r="H72" i="1" l="1"/>
  <c r="H73" i="1"/>
  <c r="H74" i="1"/>
  <c r="H70" i="1"/>
  <c r="H75" i="1"/>
  <c r="H79" i="1" l="1"/>
  <c r="H91" i="1"/>
  <c r="H92" i="1"/>
  <c r="H94" i="1"/>
  <c r="H96" i="1" l="1"/>
  <c r="H97" i="1"/>
  <c r="H107" i="1"/>
  <c r="H83" i="1"/>
  <c r="H84" i="1"/>
  <c r="H51" i="1"/>
  <c r="H62" i="1" l="1"/>
  <c r="H63" i="1"/>
  <c r="H64" i="1"/>
  <c r="H49" i="1" l="1"/>
  <c r="H50" i="1"/>
  <c r="H37" i="1" l="1"/>
  <c r="H36" i="1"/>
  <c r="H39" i="1"/>
  <c r="H40" i="1"/>
  <c r="H12" i="1" l="1"/>
  <c r="H13" i="1"/>
  <c r="H10" i="1" l="1"/>
  <c r="H104" i="1" l="1"/>
  <c r="H61" i="1" l="1"/>
  <c r="H108" i="1"/>
  <c r="H109" i="1"/>
  <c r="H110" i="1"/>
  <c r="H111" i="1"/>
  <c r="H112" i="1"/>
  <c r="H98" i="1" l="1"/>
  <c r="H101" i="1"/>
  <c r="H102" i="1"/>
  <c r="H103" i="1"/>
  <c r="H105" i="1"/>
  <c r="H106" i="1"/>
  <c r="H113" i="1"/>
  <c r="G95" i="1" l="1"/>
  <c r="H38" i="1"/>
  <c r="H77" i="1"/>
  <c r="H78" i="1"/>
  <c r="H80" i="1"/>
  <c r="H81" i="1"/>
  <c r="H82" i="1"/>
  <c r="H86" i="1"/>
  <c r="H87" i="1"/>
  <c r="H88" i="1"/>
  <c r="H89" i="1"/>
  <c r="H90" i="1"/>
  <c r="G76" i="1" l="1"/>
  <c r="G85" i="1"/>
  <c r="H59" i="1"/>
  <c r="H60" i="1"/>
  <c r="H45" i="1" l="1"/>
  <c r="H28" i="1"/>
  <c r="H9" i="1"/>
  <c r="H11" i="1"/>
  <c r="H42" i="1"/>
  <c r="H32" i="1" l="1"/>
  <c r="H24" i="1"/>
  <c r="H8" i="1" l="1"/>
  <c r="H46" i="1" l="1"/>
  <c r="H47" i="1"/>
  <c r="H52" i="1"/>
  <c r="H53" i="1"/>
  <c r="H54" i="1"/>
  <c r="H55" i="1"/>
  <c r="H56" i="1"/>
  <c r="H57" i="1"/>
  <c r="H58" i="1"/>
  <c r="H66" i="1"/>
  <c r="H67" i="1"/>
  <c r="H68" i="1"/>
  <c r="H69" i="1"/>
  <c r="H43" i="1"/>
  <c r="H44" i="1"/>
  <c r="H23" i="1"/>
  <c r="G48" i="1" l="1"/>
  <c r="G65" i="1"/>
  <c r="G41" i="1"/>
  <c r="H25" i="1" l="1"/>
  <c r="H26" i="1"/>
  <c r="H22" i="1" l="1"/>
  <c r="H19" i="1"/>
  <c r="H20" i="1"/>
  <c r="H21" i="1"/>
  <c r="G18" i="1" l="1"/>
  <c r="H33" i="1"/>
  <c r="H34" i="1"/>
  <c r="G35" i="1"/>
  <c r="H31" i="1"/>
  <c r="H7" i="1"/>
  <c r="H30" i="1" l="1"/>
  <c r="H29" i="1" l="1"/>
  <c r="H17" i="1"/>
  <c r="H6" i="1"/>
  <c r="G27" i="1" l="1"/>
  <c r="G5" i="1"/>
  <c r="H114" i="1"/>
</calcChain>
</file>

<file path=xl/sharedStrings.xml><?xml version="1.0" encoding="utf-8"?>
<sst xmlns="http://schemas.openxmlformats.org/spreadsheetml/2006/main" count="406" uniqueCount="228">
  <si>
    <t>Nº</t>
  </si>
  <si>
    <t>ITEM</t>
  </si>
  <si>
    <t>DESCRIMINAÇÃO</t>
  </si>
  <si>
    <t>UNID.</t>
  </si>
  <si>
    <t>sinapi</t>
  </si>
  <si>
    <t>REFERENCIA</t>
  </si>
  <si>
    <t>M2</t>
  </si>
  <si>
    <t>M3</t>
  </si>
  <si>
    <t>M</t>
  </si>
  <si>
    <t>TOTAL</t>
  </si>
  <si>
    <t>QUANT.</t>
  </si>
  <si>
    <t>1.1</t>
  </si>
  <si>
    <t>FORMA TABUA P/CONCRETO EM FUNDACAO S/REAPROVEITAMENTO</t>
  </si>
  <si>
    <t>2.1</t>
  </si>
  <si>
    <t>74007/001</t>
  </si>
  <si>
    <t>SERVIÇOS INICIAIS</t>
  </si>
  <si>
    <t>2.2</t>
  </si>
  <si>
    <t>2.3</t>
  </si>
  <si>
    <t>2.4</t>
  </si>
  <si>
    <t>2.5</t>
  </si>
  <si>
    <t>3.2</t>
  </si>
  <si>
    <t>94228</t>
  </si>
  <si>
    <t>KG</t>
  </si>
  <si>
    <t>SINAPI</t>
  </si>
  <si>
    <t>73674</t>
  </si>
  <si>
    <t>4.1</t>
  </si>
  <si>
    <t>4.2</t>
  </si>
  <si>
    <t>PLACA DE OBRA EM CHAPA DE ACO GALVANIZADO 2,00MX1,25M</t>
  </si>
  <si>
    <t>DER/PR</t>
  </si>
  <si>
    <t>1.2</t>
  </si>
  <si>
    <t>SUPORTE DE MADEIRA PARA PLACA DE SINALIZAÇÃO, H=3,00M</t>
  </si>
  <si>
    <t>UD</t>
  </si>
  <si>
    <t>1.3</t>
  </si>
  <si>
    <t>local</t>
  </si>
  <si>
    <t>CONCRETO FCK = 15MPA, TRAÇO 1:3,4:3,5 (CIMENTO/ AREIA MÉDIA/ BRITA 1)  - PREPARO MECÂNICO COM BETONEIRA 400 L. AF_07/2016</t>
  </si>
  <si>
    <t>LANÇAMENTO COM USO DE BALDES, ADENSAMENTO E ACABAMENTO DE CONCRETO EM ESTRUTURAS. AF_12/2015</t>
  </si>
  <si>
    <t>92873</t>
  </si>
  <si>
    <t>LOCACAO CONVENCIONAL DE OBRA, UTILIZANDO GABARITO DE TÁBUAS CORRIDAS PONTALETADAS A CADA 2,00M -  2 UTILIZAÇÕES. AF_10/2018</t>
  </si>
  <si>
    <t>99059</t>
  </si>
  <si>
    <t>1.4</t>
  </si>
  <si>
    <t>COBERTURA</t>
  </si>
  <si>
    <t>SINAPI-I</t>
  </si>
  <si>
    <t>5.1</t>
  </si>
  <si>
    <t>Local</t>
  </si>
  <si>
    <t>5.2</t>
  </si>
  <si>
    <t>FORNECIMENTO E INSTALAÇÃO DE TERÇAS METÁLICAS EM VIGA "U" 100X40 NA CHAPA  2,25MM</t>
  </si>
  <si>
    <t>DEMOLIÇÃO DE ALVENARIA DE BLOCO FURADO, DE FORMA MANUAL, SEM REAPROVEITAMENTO. AF_12/2017</t>
  </si>
  <si>
    <t>97622</t>
  </si>
  <si>
    <t>ESTACA BROCA DE CONCRETO, DIÃMETRO DE 25 CM, PROFUNDIDADE DE ATÉ 3 M, ESCAVAÇÃO MANUAL COM TRADO CONCHA, NÃO ARMADA. AF_03/2018</t>
  </si>
  <si>
    <t>PISO CIMENTADO, TRAÇO 1:3 (CIMENTO E AREIA), ACABAMENTO LISO, ESPESSURA 2,0 CM, PREPARO MECÂNICO DA ARGAMASSA. AF_06/2018</t>
  </si>
  <si>
    <t>98679</t>
  </si>
  <si>
    <t>REVESTIMENTO CERÂMICO PARA PISO COM PLACAS TIPO ESMALTADA EXTRA DE DIMENSÕES 45X45 CM APLICADA EM AMBIENTES DE ÁREA MENOR QUE 5 M2. AF_06/2014</t>
  </si>
  <si>
    <t>87249</t>
  </si>
  <si>
    <t>REJUNTE COLORIDO, CIMENTICIO</t>
  </si>
  <si>
    <t>EXECUÇÃO DE PASSEIO (CALÇADA) OU PISO DE CONCRETO COM CONCRETO MOLDADO IN LOCO, USINADO, ACABAMENTO CONVENCIONAL, NÃO ARMADO. AF_07/2016</t>
  </si>
  <si>
    <t>94991</t>
  </si>
  <si>
    <t>CHAPISCO APLICADO EM ALVENARIAS E ESTRUTURAS DE CONCRETO INTERNAS, COM COLHER DE PEDREIRO.  ARGAMASSA TRAÇO 1:3 COM PREPARO MANUAL. AF_06/2014</t>
  </si>
  <si>
    <t>87878</t>
  </si>
  <si>
    <t>EMBOÇO OU MASSA ÚNICA EM ARGAMASSA TRAÇO 1:2:8, PREPARO MECÂNICO COM BETONEIRA 400 L, APLICADA MANUALMENTE EM PANOS DE FACHADA COM PRESENÇA DE VÃOS, ESPESSURA DE 20 MM. AF_06/2014</t>
  </si>
  <si>
    <t>87271</t>
  </si>
  <si>
    <t>INFRAESTRUTURA (fundação e viga baldrame)</t>
  </si>
  <si>
    <t>PINTURA</t>
  </si>
  <si>
    <t>APLICAÇÃO DE FUNDO SELADOR ACRÍLICO EM PAREDES, UMA DEMÃO. AF_06/2014</t>
  </si>
  <si>
    <t>INSTALAÇÕES ELÉTRICAS</t>
  </si>
  <si>
    <t>ESQUADRIAS</t>
  </si>
  <si>
    <t>PORTA DE MADEIRA PARA PINTURA, SEMI-OCA (LEVE OU MÉDIA), 80X210CM, ESPESSURA DE 3,5CM, INCLUSO DOBRADIÇAS - FORNECIMENTO E INSTALAÇÃO. AF_12/2019</t>
  </si>
  <si>
    <t>FECHADURA DE EMBUTIR PARA PORTAS INTERNAS, COMPLETA, ACABAMENTO PADRÃO MÉDIO, COM EXECUÇÃO DE FURO - FORNECIMENTO E INSTALAÇÃO. AF_12/2019</t>
  </si>
  <si>
    <t>PONTO DE TOMADA RESIDENCIAL INCLUINDO TOMADA 10A/250V, CAIXA ELÉTRICA, ELETRODUTO, CABO, RASGO, QUEBRA E CHUMBAMENTO. AF_01/2016</t>
  </si>
  <si>
    <t>PONTO DE ILUMINAÇÃO RESIDENCIAL INCLUINDO INTERRUPTOR SIMPLES CONJUGADO COM PARALELO, CAIXA ELÉTRICA, ELETRODUTO, CABO, RASGO, QUEBRA E CHUMBAMENTO (EXCLUINDO LUMINÁRIA E LÂMPADA). AF_01/2016</t>
  </si>
  <si>
    <t>QUADRO DE DISTRIBUICAO DE ENERGIA DE EMBUTIR, EM CHAPA METALICA, PARA 3 DISJUNTORES TERMOMAGNETICOS MONOPOLARES SEM BARRAMENTO FORNECIMENTO E INSTALACAO</t>
  </si>
  <si>
    <t>74131/1</t>
  </si>
  <si>
    <t>LUMINARIA SPOT DE SOBREPOR EM ALUMINIO COM ALETA PLASTICA PARA 1 LAMPADA, BASE E27, POTENCIA MAXIMA 40/60 W (NAO INCLUI LAMPADA)</t>
  </si>
  <si>
    <t>REVESTIMENTO DE PISO E PAREDE E FORRO</t>
  </si>
  <si>
    <t>FORRO DE PVC LISO, BRANCO, REGUA DE 10 CM, ESPESSURA DE 8 MM A 10 MM (COM COLOCACAO / SEM ESTRUTURA METALICA)</t>
  </si>
  <si>
    <t>LAMPADA LED 10 W BIVOLT BRANCA, FORMATO TRADICIONAL (BASE E27)</t>
  </si>
  <si>
    <t>TUBO PVC, SERIE NORMAL, ESGOTO PREDIAL, DN 100 MM, FORNECIDO E INSTALADO EM RAMAL DE DESCARGA OU RAMAL DE ESGOTO SANITÁRIO. AF_12/2014</t>
  </si>
  <si>
    <t>PORTA EM ALUMÍNIO DE ABRIR TIPO VENEZIANA COM GUARNIÇÃO, DOBRADIÇA, FECHADURA, FIXAÇÃO COM PARAFUSOS - FORNECIMENTO E INSTALAÇÃO. AF_12/2019</t>
  </si>
  <si>
    <t>PONTO DE CONSUMO TERMINAL DE ÁGUA FRIA (SUBRAMAL) COM TUBULAÇÃO DE PVC, DN 25 MM, INSTALADO EM RAMAL DE ÁGUA, INCLUSOS RASGO E CHUMBAMENTO EM ALVENARIA. AF_12/2014</t>
  </si>
  <si>
    <t>MICTÓRIO SIFONADO LOUÇA BRANCA  PADRÃO MÉDIO  FORNECIMENTO E INSTALAÇÃO. AF_01/2020</t>
  </si>
  <si>
    <t>3.1</t>
  </si>
  <si>
    <t>JANELA DE ALUMÍNIO TIPO MAXIM-AR, COM VIDROS, BATENTE E FERRAGENS. EXCLUSIVE ALIZAR, ACABAMENTO E CONTRAMARCO. FORNECIMENTO E INSTALAÇÃO. AF_12/2019</t>
  </si>
  <si>
    <t>FABRICAÇÃO E INSTALAÇÃO DE TESOURA INTEIRA/MEIA EM AÇO, VÃO DE 6 M, PARA TELHA ONDULADA DE FIBROCIMENTO, METÁLICA, PLÁSTICA OU TERMOACÚSTICA, INCLUSO IÇAMENTO. AF_12/2015</t>
  </si>
  <si>
    <t>Cotação</t>
  </si>
  <si>
    <t>ENTARUGAMENTO COM RIPA DE MADEIRA 2,5X5,00CM, FORNECIMENTO E APLICAÇÃO</t>
  </si>
  <si>
    <t>BATENTE E VISTA PARA PORTA DE MADEIRA, PADRÃO POPULAR - FORNECIMENTO E MONTAGEM. AF_12/2019</t>
  </si>
  <si>
    <t>SUPERESTRUTURA (pilares de concreto e viga de cobertura )(10x20cm)</t>
  </si>
  <si>
    <t>9.1</t>
  </si>
  <si>
    <t>9.2</t>
  </si>
  <si>
    <t>9.3</t>
  </si>
  <si>
    <t>9.4</t>
  </si>
  <si>
    <t>9.5</t>
  </si>
  <si>
    <t>10.1</t>
  </si>
  <si>
    <t>10.2</t>
  </si>
  <si>
    <t>10.3</t>
  </si>
  <si>
    <t>10.4</t>
  </si>
  <si>
    <t>10.5</t>
  </si>
  <si>
    <t>10.6</t>
  </si>
  <si>
    <t>10.7</t>
  </si>
  <si>
    <t>8.1</t>
  </si>
  <si>
    <t>8.2</t>
  </si>
  <si>
    <t>8.3</t>
  </si>
  <si>
    <t>8.4</t>
  </si>
  <si>
    <t>8.5</t>
  </si>
  <si>
    <t>7.1</t>
  </si>
  <si>
    <t>7.2</t>
  </si>
  <si>
    <t>7.3</t>
  </si>
  <si>
    <t>83446</t>
  </si>
  <si>
    <t>TUBO PVC, SERIE NORMAL, ESGOTO PREDIAL, DN 50 MM, FORNECIDO E INSTALADO EM PRUMADA DE ESGOTO SANITÁRIO OU VENTILAÇÃO. AF_12/2014</t>
  </si>
  <si>
    <t>CAIXA DE PASSAGEM 30X30X40 COM TAMPA E FUNDO DE CONCRETO, COM EMBOÇO INTERNO</t>
  </si>
  <si>
    <t>10.9</t>
  </si>
  <si>
    <t>10.10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</si>
  <si>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</si>
  <si>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</si>
  <si>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</si>
  <si>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</si>
  <si>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</si>
  <si>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</si>
  <si>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</si>
  <si>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</si>
  <si>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</si>
  <si>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</si>
  <si>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5.3</t>
  </si>
  <si>
    <t>4.3</t>
  </si>
  <si>
    <t>2.6</t>
  </si>
  <si>
    <t>1.6</t>
  </si>
  <si>
    <t>VASO SANITÁRIO SIFONADO COM CAIXA ACOPLADA LOUÇA BRANCA, INCLUSO ENGATE FLEXÍVEL EM PLÁSTICO BRANCO, 1/2  X 40CM, TAMPO PLASTICO - FORNECIMENTO E INSTALAÇÃO. AF_01/2020</t>
  </si>
  <si>
    <t>PREFEITURA MUNICIPAL DE CÉU AZUL</t>
  </si>
  <si>
    <t>ENDEREÇO: PROLONGAMENTO DA RUA ARNALDO BUSATO, LOTE 120-A.</t>
  </si>
  <si>
    <t>OBRA: MELHORIAS NO BARRACÃO DO PARQUE DE EXPOSIÇÕES.</t>
  </si>
  <si>
    <t>VALOR UNIT. c/ BDI 27,72%</t>
  </si>
  <si>
    <t>VALOR TOTAL COM BDI 27,72%</t>
  </si>
  <si>
    <t>sinapi-I 11/2020</t>
  </si>
  <si>
    <t>REMOÇÃO DE TELHAS, DE FIBROCIMENTO, METÁLICA E CERÂMICA, DE FORMA MANUAL, SEM REAPROVEITAMENTO. AF_12/2017</t>
  </si>
  <si>
    <t>97647</t>
  </si>
  <si>
    <t>sinapi 11/2020</t>
  </si>
  <si>
    <t>97634</t>
  </si>
  <si>
    <t>DEMOLIÇÃO DE REVESTIMENTO CERÂMICO E CONTRAPISO, DE FORMA MECANIZADA COM MARTELETE, SEM REAPROVEITAMENTO. AF_12/2017</t>
  </si>
  <si>
    <t>1.5</t>
  </si>
  <si>
    <t>1.7</t>
  </si>
  <si>
    <t>101174</t>
  </si>
  <si>
    <t>94975</t>
  </si>
  <si>
    <t>ARMAÇÃO DE PILAR OU VIGA DE UMA ESTRUTURA CONVENCIONAL DE CONCRETO ARMADO EM UM EDIFÍCIO DE MÚLTIPLOS PAVIMENTOS UTILIZANDO AÇO CA-50 DE 8,0 MM - MONTAGEM. AF_12/2015</t>
  </si>
  <si>
    <t>92761</t>
  </si>
  <si>
    <t>ARMAÇÃO DE PILAR OU VIGA DE UMA ESTRUTURA CONVENCIONAL DE CONCRETO ARMADO EM UM EDIFÍCIO DE MÚLTIPLOS PAVIMENTOS UTILIZANDO AÇO CA-60 DE 5,0 MM - MONTAGEM. AF_12/2015</t>
  </si>
  <si>
    <t>92759</t>
  </si>
  <si>
    <t>ALVENARIA DE VEDAÇÃO DE BLOCOS CERÂMICOS FURADOS NA HORIZONTAL DE 9X14X19CM (ESPESSURA 9CM) DE PAREDES COM ÁREA LÍQUIDA MENOR QUE 6M² COM VÃOS E ARGAMASSA DE ASSENTAMENTO COM PREPARO EM BETONEIRA. AF_06/2014</t>
  </si>
  <si>
    <t>87515</t>
  </si>
  <si>
    <t>79627</t>
  </si>
  <si>
    <t>REMOÇÃO DE LOUÇAS, DE FORMA MANUAL, SEM REAPROVEITAMENTO. AF_12/2017</t>
  </si>
  <si>
    <t>97663</t>
  </si>
  <si>
    <t>97641</t>
  </si>
  <si>
    <t>REMOÇÃO DE FORRO DE GESSO/MADEIRA, DE FORMA MANUAL, SEM REAPROVEITAMENTO. AF_12/2017</t>
  </si>
  <si>
    <t>REMOÇÃO DE PORTAS, DE FORMA MANUAL, SEM REAPROVEITAMENTO. AF_12/2017</t>
  </si>
  <si>
    <t>REMOÇÃO DE JANELAS, DE FORMA MANUAL, SEM REAPROVEITAMENTO. AF_12/2017</t>
  </si>
  <si>
    <t>97644</t>
  </si>
  <si>
    <t>97645</t>
  </si>
  <si>
    <t>3.3</t>
  </si>
  <si>
    <t>3.4</t>
  </si>
  <si>
    <t>3.5</t>
  </si>
  <si>
    <t>1.8</t>
  </si>
  <si>
    <t>1.9</t>
  </si>
  <si>
    <t>1.10</t>
  </si>
  <si>
    <t>1.11</t>
  </si>
  <si>
    <t>ALVENARIA E DIVISÓRIAS</t>
  </si>
  <si>
    <t>DIVISORIA EM GRANITO BRANCO POLIDO, ESP = 3CM, ASSENTADO COM ARGAMASSA TRACO 1:4, ARREMATE EM CIMENTO BRANCO, EXCLUSIVE FERRAGENS (60X160CM) (2X)</t>
  </si>
  <si>
    <t>DIVISÓRIA NAVAL TIPO COLMÉIA, E=35MM, INSTALADO COM PERFIL EM ALUMÍNIO, INCLUSIVE FORNECIMENTO E INSTALAÇÃO H=210CM</t>
  </si>
  <si>
    <t>PORTA EM CHAPA NAVAL (mesmo material divisória) 80x210cm, COM VISOR DE VIDO 10X20CM, DOBRADIÇA VAI E VEM, SEM FECHADURA.</t>
  </si>
  <si>
    <t>ANDAIME PARA ALVENARIA EM MADEIRA DE 2ª.</t>
  </si>
  <si>
    <t>REMOÇÃO DE MICTÓRIO EM CHAPA INÓX, SEM REAPROVEITAMENTO</t>
  </si>
  <si>
    <t>TELHAMENTO COM TELHA ONDULADA DE FIBROCIMENTO E = 6 MM, COM RECOBRIMENTO LATERAL DE 1 1/4 DE ONDA PARA TELHADO COM INCLINAÇÃO MÁXIMA DE 10°, COM ATÉ 2 ÁGUAS, INCLUSO IÇAMENTO. AF_07/2019</t>
  </si>
  <si>
    <t>87298</t>
  </si>
  <si>
    <t>REGULARIZAÇÃO MANUAL DE TERRENO PARA PISO E ONTRAPISO</t>
  </si>
  <si>
    <t>96622</t>
  </si>
  <si>
    <t>LASTRO COM MATERIAL GRANULAR, APLICAÇÃO EM PISOS OU RADIERS, ESPESSURA DE 3,0 CM. AF_08/2017</t>
  </si>
  <si>
    <t>LASTRO DE SEIXO ROLADO (marron aplicado no poço de luz) E=5,00CM</t>
  </si>
  <si>
    <t>6.11</t>
  </si>
  <si>
    <t>6.12</t>
  </si>
  <si>
    <t>6.13</t>
  </si>
  <si>
    <t>6.14</t>
  </si>
  <si>
    <t>TUBO PVC, SERIE NORMAL, ESGOTO PREDIAL, DN 40 MM, FORNECIDO E INSTALADO EM RAMAL DE DESCARGA OU RAMAL DE ESGOTO SANITÁRIO. AF_12/2014</t>
  </si>
  <si>
    <t>VÁLVULA DE DESCARGA PARA MICTÓRIO ELÉTRICA COM SENSOR</t>
  </si>
  <si>
    <t>BANCADA GRANITO CINZA,  50 X 60 CM, INCL. CUBA DE EMBUTIR OVAL LOUÇA BRANCA 35 X 50 CM, VÁLVULA METAL CROMADO, SIFÃO FLEXÍVEL PVC, ENGATE 30 CM FLEXÍVEL PLÁSTICO, PADRÃO MÉDIO/POPULAR - FORNEC. E INSTALAÇÃO. AF_01/2020</t>
  </si>
  <si>
    <t>LAVATORIO DE CANTO LOUCA BRANCA SUSPENSO *40 X 30* CM, SIFÃO, VÁLVULA, FLEXIVEL, INSTALADO</t>
  </si>
  <si>
    <t>TORNEIRA DE MESA AUTOMÁTICA DE SENSOR DE PROXIMIDADE</t>
  </si>
  <si>
    <t>REVESTIMENTO CERÂMICO PARA PAREDES INTERNAS COM PLACAS TIPO ESMALTADA EXTRA DE DIMENSÕES 25X35 CM APLICADAS EM AMBIENTES DE ÁREA MAIOR QUE 5 M² A MEIA ALTURA DAS PAREDES. AF_06/2014 h=1,60m.</t>
  </si>
  <si>
    <t>PORTA DE MADEIRA PARA PINTURA, SEMI-OCA (LEVE OU MÉDIA), 80X210CM, ESPESSURA DE 3,5CM, INCLUSO DOBRADIÇAS VAI E VEM, SEM FECHADURA, VISOR DE VIDRO 10X20CM - FORNECIMENTO E INSTALAÇÃO. AF_12/2019</t>
  </si>
  <si>
    <t>PINTURA ESMALTE BRILHANTE PARA MADEIRA, DUAS DEMAOS, SOBRE FUNDO NIVELADOR BRANCO</t>
  </si>
  <si>
    <t>74065/3</t>
  </si>
  <si>
    <t>7.4</t>
  </si>
  <si>
    <t>FUNDO SINTETICO NIVELADOR BRANCO</t>
  </si>
  <si>
    <t>84657</t>
  </si>
  <si>
    <t xml:space="preserve">FORRO EM MANTA TÉRMICA ACUSTICA 1 (UMA) FACE 2MM E REPAROS EM MANTA TÉRMICA </t>
  </si>
  <si>
    <t>LOCACAO DE ANDAIME METALICO TUBULAR DE ENCAIXE, TIPO DE TORRE, COM LARGURA DE 1 ATE 1,5 M E ALTURA DE *1,00* M</t>
  </si>
  <si>
    <t>MXMES</t>
  </si>
  <si>
    <t>6.15</t>
  </si>
  <si>
    <t>INSTALAÇÕES HIDROSSANITÁRIAS E GÁS</t>
  </si>
  <si>
    <t>cotação</t>
  </si>
  <si>
    <t>LIMPEZA DE SUPERFÍCIE COM JATO DE ALTA PRESSÃO. AF_04/2019</t>
  </si>
  <si>
    <t>99814</t>
  </si>
  <si>
    <t>7.5</t>
  </si>
  <si>
    <t>7.6</t>
  </si>
  <si>
    <t>7.7</t>
  </si>
  <si>
    <t>7.8</t>
  </si>
  <si>
    <t>8.6</t>
  </si>
  <si>
    <t>8.7</t>
  </si>
  <si>
    <t>CAIXA SIFONADA PVC, 100 X 100 X 50 MM, COM GRELHA REDONDA BRANCA (ralo sifonado)</t>
  </si>
  <si>
    <t>PAPELEIRA DE PAREDE EM METAL CROMADO SEM TAMPA</t>
  </si>
  <si>
    <t>SABONETEIRA PLASTICA TIPO DISPENSER PARA SABONETE LIQUIDO COM RESERVATORIO 800 A 1500 ML</t>
  </si>
  <si>
    <t>JANELA DE VIDRO VENEZIANA (peça 20cmx20cmx0,06cm) ASSENTE COM CIMENTO BRANCO. (ver arquitetônico)</t>
  </si>
  <si>
    <t>EXAUSTOR DE BANHEIRO DE PAREDE DE 150MM, INCLUSIVE INSTALAÇÃO</t>
  </si>
  <si>
    <t>INTERRUPTOR COM SENSOR DE PRESENÇA, INSTALADO (LUMINÁRIAS E EXAUSTOR)</t>
  </si>
  <si>
    <t>TRATAMENTO DE JUNTA DE PISO CIMENTADO E TRICAS, COM MASSA ACRÍLICA E REJUNTE CIMENTÍCIO.</t>
  </si>
  <si>
    <t>PINTURA EM PISO COM TINTA VIÁRIA (Indutil ou similar) DUAS DEMÃO</t>
  </si>
  <si>
    <t>ARGAMASSA TRAÇO 1:3 (EM VOLUME DE CIMENTO E AREIA MÉDIA ÚMIDA) PARA CONTRAPISO DE e=5,00cm</t>
  </si>
  <si>
    <t>APLICAÇÃO MECÂNICA DE PINTURA COM TINTA LÁTEX ACRÍLICA EM PAREDES, DUAS DEMÃOS. AF_06/2014</t>
  </si>
  <si>
    <t>88493</t>
  </si>
  <si>
    <t>APLICAÇÃO E LIXAMENTO DE MASSA LÁTEX EM PAREDES, UMA DEMÃO. AF_06/2014</t>
  </si>
  <si>
    <t>88495</t>
  </si>
  <si>
    <t>Obs.  Ver memorial descritivo.</t>
  </si>
  <si>
    <t xml:space="preserve">PONTO DE GÁS PARA COZINHA INDUSTRIAL COM 16M DE TUBULAÇÃO (central para 2P/45 de alta pressão, 02 válvula P/13, 02 reguladores de pressão 2º estágio de 12kg, 10 conexões) INCLUSO RASGO E FECHAMENTO DE PISO E PAREDE E ART DE FORNECIMENTO E INSTALAÇÃO. </t>
  </si>
  <si>
    <t>9.6</t>
  </si>
  <si>
    <t>9.7</t>
  </si>
  <si>
    <t>9.8</t>
  </si>
  <si>
    <t>MONTAGEM EINSTALAÇÃO DE EQUIPAMENTO DE COZINHA (Fogão, freze e geladeira)</t>
  </si>
  <si>
    <t>9.9</t>
  </si>
  <si>
    <t>CABO DE COBRE FLEXÍVEL ISOLADO, 6 MM², ANTI-CHAMA 0,6/1,0 KV, PARA CIRCUITOS TERMINAIS - FORNECIMENTO E INSTALAÇÃO. AF_12/2015</t>
  </si>
  <si>
    <t>91931</t>
  </si>
  <si>
    <t>SECADOR DE MÃOS EM AÇO INÓX, DE AR, COM SENSOR DE PROXIMIDADE.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</si>
</sst>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_-&quot;R$&quot;\ * #,##0.00_-;\-&quot;R$&quot;\ * #,##0.00_-;_-&quot;R$&quot;\ * &quot;-&quot;??_-;_-@_-"/>
    <numFmt numFmtId="165" formatCode="_-* #,##0.00_-;\-* #,##0.00_-;_-* &quot;-&quot;??_-;_-@_-"/>
    <numFmt numFmtId="166" formatCode="0_ "/>
    <numFmt numFmtId="167" formatCode="0.0_ "/>
    <numFmt numFmtId="168" formatCode="_-[$R$-416]\ * #,##0.00_-;\-[$R$-416]\ * #,##0.00_-;_-[$R$-416]\ * &quot;-&quot;??_-;_-@_-"/>
    <numFmt numFmtId="169" formatCode="_(* #,##0.00_);_(* \(#,##0.0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rgb="FF000000"/>
      <name val="Arial"/>
      <family val="2"/>
    </font>
    <font>
      <sz val="11"/>
      <name val="Calibri"/>
      <family val="2"/>
      <scheme val="minor"/>
    </font>
    <font>
      <sz val="10"/>
      <name val="Calibri"/>
      <family val="2"/>
    </font>
    <font>
      <sz val="8"/>
      <name val="Arial"/>
      <family val="2"/>
    </font>
    <font>
      <sz val="8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>
      <alignment vertical="center"/>
    </xf>
    <xf numFmtId="0" fontId="13" fillId="0" borderId="0"/>
    <xf numFmtId="0" fontId="17" fillId="0" borderId="0"/>
    <xf numFmtId="0" fontId="1" fillId="0" borderId="0"/>
    <xf numFmtId="0" fontId="1" fillId="0" borderId="0"/>
    <xf numFmtId="169" fontId="13" fillId="0" borderId="0" applyFont="0" applyFill="0" applyBorder="0" applyAlignment="0" applyProtection="0"/>
  </cellStyleXfs>
  <cellXfs count="101">
    <xf numFmtId="0" fontId="0" fillId="0" borderId="0" xfId="0"/>
    <xf numFmtId="165" fontId="0" fillId="0" borderId="0" xfId="1" applyFont="1"/>
    <xf numFmtId="0" fontId="0" fillId="0" borderId="0" xfId="0" applyFont="1"/>
    <xf numFmtId="0" fontId="4" fillId="3" borderId="1" xfId="3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left" vertical="center" wrapText="1"/>
    </xf>
    <xf numFmtId="0" fontId="6" fillId="0" borderId="0" xfId="0" applyFont="1"/>
    <xf numFmtId="165" fontId="6" fillId="0" borderId="0" xfId="1" applyFont="1"/>
    <xf numFmtId="0" fontId="6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 wrapText="1"/>
    </xf>
    <xf numFmtId="0" fontId="6" fillId="0" borderId="4" xfId="0" applyFont="1" applyBorder="1" applyAlignment="1">
      <alignment wrapText="1"/>
    </xf>
    <xf numFmtId="165" fontId="6" fillId="0" borderId="4" xfId="1" applyFont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166" fontId="7" fillId="2" borderId="1" xfId="3" applyNumberFormat="1" applyFont="1" applyFill="1" applyBorder="1" applyAlignment="1">
      <alignment horizontal="center" vertical="top" wrapText="1"/>
    </xf>
    <xf numFmtId="0" fontId="7" fillId="2" borderId="1" xfId="3" applyFont="1" applyFill="1" applyBorder="1" applyAlignment="1">
      <alignment horizontal="left" vertical="top" wrapText="1"/>
    </xf>
    <xf numFmtId="0" fontId="4" fillId="2" borderId="1" xfId="3" applyFont="1" applyFill="1" applyBorder="1" applyAlignment="1">
      <alignment horizontal="center" vertical="top" wrapText="1"/>
    </xf>
    <xf numFmtId="0" fontId="4" fillId="2" borderId="1" xfId="3" applyFont="1" applyFill="1" applyBorder="1" applyAlignment="1">
      <alignment horizontal="left" vertical="top" wrapText="1"/>
    </xf>
    <xf numFmtId="165" fontId="4" fillId="2" borderId="1" xfId="1" applyFont="1" applyFill="1" applyBorder="1" applyAlignment="1">
      <alignment horizontal="left" vertical="top" wrapText="1"/>
    </xf>
    <xf numFmtId="167" fontId="4" fillId="3" borderId="1" xfId="3" applyNumberFormat="1" applyFont="1" applyFill="1" applyBorder="1" applyAlignment="1">
      <alignment horizontal="center" vertical="top" wrapText="1"/>
    </xf>
    <xf numFmtId="166" fontId="4" fillId="3" borderId="1" xfId="3" applyNumberFormat="1" applyFont="1" applyFill="1" applyBorder="1" applyAlignment="1">
      <alignment horizontal="center" vertical="top" wrapText="1"/>
    </xf>
    <xf numFmtId="0" fontId="3" fillId="0" borderId="0" xfId="0" applyFont="1"/>
    <xf numFmtId="0" fontId="3" fillId="0" borderId="2" xfId="0" applyFont="1" applyBorder="1"/>
    <xf numFmtId="0" fontId="3" fillId="0" borderId="5" xfId="0" applyFont="1" applyBorder="1" applyAlignment="1">
      <alignment wrapText="1"/>
    </xf>
    <xf numFmtId="168" fontId="3" fillId="0" borderId="3" xfId="0" applyNumberFormat="1" applyFont="1" applyBorder="1" applyAlignment="1">
      <alignment horizontal="center" wrapText="1"/>
    </xf>
    <xf numFmtId="164" fontId="3" fillId="4" borderId="3" xfId="2" applyFont="1" applyFill="1" applyBorder="1" applyAlignment="1">
      <alignment wrapText="1"/>
    </xf>
    <xf numFmtId="2" fontId="4" fillId="3" borderId="1" xfId="3" applyNumberFormat="1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 wrapText="1"/>
    </xf>
    <xf numFmtId="165" fontId="6" fillId="3" borderId="1" xfId="1" applyFont="1" applyFill="1" applyBorder="1" applyAlignment="1">
      <alignment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left" vertical="center" wrapText="1"/>
    </xf>
    <xf numFmtId="165" fontId="4" fillId="2" borderId="1" xfId="1" applyFont="1" applyFill="1" applyBorder="1" applyAlignment="1">
      <alignment horizontal="left" vertical="center" wrapText="1"/>
    </xf>
    <xf numFmtId="0" fontId="0" fillId="3" borderId="0" xfId="0" applyFill="1"/>
    <xf numFmtId="2" fontId="4" fillId="3" borderId="1" xfId="3" applyNumberFormat="1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8" fillId="3" borderId="1" xfId="3" applyFont="1" applyFill="1" applyBorder="1" applyAlignment="1">
      <alignment horizontal="center" vertical="top" wrapText="1"/>
    </xf>
    <xf numFmtId="2" fontId="8" fillId="3" borderId="1" xfId="3" applyNumberFormat="1" applyFont="1" applyFill="1" applyBorder="1" applyAlignment="1">
      <alignment horizontal="center" vertical="top" wrapText="1"/>
    </xf>
    <xf numFmtId="0" fontId="5" fillId="3" borderId="1" xfId="3" applyFont="1" applyFill="1" applyBorder="1" applyAlignment="1">
      <alignment horizontal="center" vertical="top"/>
    </xf>
    <xf numFmtId="0" fontId="5" fillId="3" borderId="1" xfId="3" applyFont="1" applyFill="1" applyBorder="1" applyAlignment="1">
      <alignment horizontal="center" vertical="center" wrapText="1"/>
    </xf>
    <xf numFmtId="2" fontId="5" fillId="3" borderId="1" xfId="3" applyNumberFormat="1" applyFont="1" applyFill="1" applyBorder="1" applyAlignment="1">
      <alignment vertical="center" wrapText="1"/>
    </xf>
    <xf numFmtId="2" fontId="5" fillId="3" borderId="1" xfId="3" applyNumberFormat="1" applyFont="1" applyFill="1" applyBorder="1" applyAlignment="1">
      <alignment horizontal="center" vertical="center" wrapText="1"/>
    </xf>
    <xf numFmtId="165" fontId="5" fillId="3" borderId="1" xfId="1" applyFont="1" applyFill="1" applyBorder="1" applyAlignment="1">
      <alignment vertical="center" wrapText="1"/>
    </xf>
    <xf numFmtId="0" fontId="9" fillId="0" borderId="0" xfId="0" applyFont="1"/>
    <xf numFmtId="0" fontId="10" fillId="3" borderId="0" xfId="0" applyFont="1" applyFill="1" applyAlignment="1">
      <alignment wrapText="1"/>
    </xf>
    <xf numFmtId="0" fontId="11" fillId="3" borderId="1" xfId="3" applyFont="1" applyFill="1" applyBorder="1" applyAlignment="1">
      <alignment horizontal="left" vertical="top" wrapText="1"/>
    </xf>
    <xf numFmtId="0" fontId="10" fillId="3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8" fillId="3" borderId="1" xfId="3" applyFont="1" applyFill="1" applyBorder="1" applyAlignment="1">
      <alignment horizontal="left" vertical="top" wrapText="1"/>
    </xf>
    <xf numFmtId="4" fontId="8" fillId="3" borderId="1" xfId="3" applyNumberFormat="1" applyFont="1" applyFill="1" applyBorder="1" applyAlignment="1">
      <alignment horizontal="center" vertical="top" wrapText="1"/>
    </xf>
    <xf numFmtId="167" fontId="5" fillId="3" borderId="1" xfId="3" applyNumberFormat="1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 vertical="top" wrapText="1"/>
    </xf>
    <xf numFmtId="0" fontId="10" fillId="3" borderId="0" xfId="4" applyFont="1" applyFill="1" applyAlignment="1">
      <alignment horizontal="center"/>
    </xf>
    <xf numFmtId="0" fontId="10" fillId="3" borderId="0" xfId="4" applyFont="1" applyFill="1" applyAlignment="1">
      <alignment wrapText="1"/>
    </xf>
    <xf numFmtId="0" fontId="6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wrapText="1"/>
    </xf>
    <xf numFmtId="2" fontId="14" fillId="3" borderId="1" xfId="3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/>
    </xf>
    <xf numFmtId="0" fontId="15" fillId="0" borderId="0" xfId="0" applyFont="1"/>
    <xf numFmtId="165" fontId="4" fillId="3" borderId="1" xfId="1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3" borderId="3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11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/>
    </xf>
    <xf numFmtId="0" fontId="10" fillId="3" borderId="4" xfId="0" applyFont="1" applyFill="1" applyBorder="1" applyAlignment="1">
      <alignment wrapText="1"/>
    </xf>
    <xf numFmtId="0" fontId="10" fillId="3" borderId="1" xfId="4" applyFont="1" applyFill="1" applyBorder="1" applyAlignment="1">
      <alignment wrapText="1"/>
    </xf>
    <xf numFmtId="0" fontId="10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11" fillId="3" borderId="0" xfId="0" applyFont="1" applyFill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0" xfId="0" applyFont="1" applyFill="1" applyAlignment="1">
      <alignment wrapText="1"/>
    </xf>
    <xf numFmtId="0" fontId="11" fillId="3" borderId="7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5" fillId="3" borderId="0" xfId="0" applyFont="1" applyFill="1" applyAlignment="1">
      <alignment wrapText="1"/>
    </xf>
    <xf numFmtId="0" fontId="6" fillId="3" borderId="3" xfId="0" applyFont="1" applyFill="1" applyBorder="1" applyAlignment="1">
      <alignment horizontal="center"/>
    </xf>
    <xf numFmtId="165" fontId="4" fillId="3" borderId="1" xfId="1" applyFont="1" applyFill="1" applyBorder="1" applyAlignment="1">
      <alignment vertical="top" wrapText="1"/>
    </xf>
    <xf numFmtId="0" fontId="4" fillId="3" borderId="1" xfId="3" applyFont="1" applyFill="1" applyBorder="1" applyAlignment="1">
      <alignment horizontal="right" vertical="center" wrapText="1"/>
    </xf>
    <xf numFmtId="0" fontId="10" fillId="0" borderId="4" xfId="0" applyFont="1" applyBorder="1" applyAlignment="1">
      <alignment wrapText="1"/>
    </xf>
    <xf numFmtId="0" fontId="4" fillId="3" borderId="1" xfId="3" applyFont="1" applyFill="1" applyBorder="1" applyAlignment="1">
      <alignment horizontal="left" vertical="top" wrapText="1"/>
    </xf>
    <xf numFmtId="166" fontId="5" fillId="3" borderId="1" xfId="3" applyNumberFormat="1" applyFont="1" applyFill="1" applyBorder="1" applyAlignment="1">
      <alignment horizontal="center" vertical="top" wrapText="1"/>
    </xf>
    <xf numFmtId="0" fontId="12" fillId="3" borderId="3" xfId="0" applyFont="1" applyFill="1" applyBorder="1" applyAlignment="1">
      <alignment horizontal="center"/>
    </xf>
    <xf numFmtId="0" fontId="10" fillId="3" borderId="0" xfId="5" applyFont="1" applyFill="1" applyAlignment="1">
      <alignment wrapText="1"/>
    </xf>
    <xf numFmtId="0" fontId="10" fillId="3" borderId="1" xfId="4" applyFont="1" applyFill="1" applyBorder="1" applyAlignment="1">
      <alignment horizontal="center"/>
    </xf>
    <xf numFmtId="0" fontId="10" fillId="3" borderId="1" xfId="5" applyFont="1" applyFill="1" applyBorder="1" applyAlignment="1">
      <alignment wrapText="1"/>
    </xf>
    <xf numFmtId="0" fontId="10" fillId="3" borderId="3" xfId="4" applyFont="1" applyFill="1" applyBorder="1" applyAlignment="1">
      <alignment horizontal="center"/>
    </xf>
    <xf numFmtId="165" fontId="5" fillId="3" borderId="1" xfId="1" applyFont="1" applyFill="1" applyBorder="1" applyAlignment="1">
      <alignment horizontal="left" vertical="top" wrapText="1"/>
    </xf>
    <xf numFmtId="0" fontId="9" fillId="3" borderId="0" xfId="0" applyFont="1" applyFill="1"/>
    <xf numFmtId="0" fontId="10" fillId="0" borderId="8" xfId="0" applyFont="1" applyBorder="1" applyAlignment="1">
      <alignment horizontal="center"/>
    </xf>
    <xf numFmtId="165" fontId="0" fillId="0" borderId="0" xfId="0" applyNumberFormat="1"/>
    <xf numFmtId="165" fontId="9" fillId="0" borderId="0" xfId="0" applyNumberFormat="1" applyFont="1"/>
    <xf numFmtId="43" fontId="0" fillId="0" borderId="0" xfId="0" applyNumberFormat="1"/>
  </cellXfs>
  <cellStyles count="9">
    <cellStyle name="Moeda" xfId="2" builtinId="4"/>
    <cellStyle name="Normal" xfId="0" builtinId="0"/>
    <cellStyle name="Normal 2" xfId="3"/>
    <cellStyle name="Normal 2 2" xfId="7"/>
    <cellStyle name="Normal 2 3" xfId="6"/>
    <cellStyle name="Normal 3" xfId="5"/>
    <cellStyle name="Normal 4" xfId="4"/>
    <cellStyle name="Vírgula" xfId="1" builtinId="3"/>
    <cellStyle name="Vírgula 2" xfId="8"/>
  </cellStyles>
  <dxfs count="11">
    <dxf>
      <font>
        <b/>
        <i val="0"/>
        <condense val="0"/>
        <extend val="0"/>
      </font>
      <fill>
        <patternFill>
          <bgColor indexed="27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ela3" displayName="Tabela3" ref="A4:H113" totalsRowShown="0" headerRowDxfId="10" dataDxfId="9">
  <autoFilter ref="A4:H113"/>
  <tableColumns count="8">
    <tableColumn id="1" name="REFERENCIA" dataDxfId="8"/>
    <tableColumn id="2" name="Nº" dataDxfId="7"/>
    <tableColumn id="3" name="ITEM" dataDxfId="6"/>
    <tableColumn id="4" name="DESCRIMINAÇÃO" dataDxfId="5"/>
    <tableColumn id="5" name="UNID." dataDxfId="4"/>
    <tableColumn id="6" name="QUANT." dataDxfId="3"/>
    <tableColumn id="7" name="VALOR UNIT. c/ BDI 27,72%" dataDxfId="2"/>
    <tableColumn id="25" name="VALOR TOTAL COM BDI 27,72%" dataDxfId="1">
      <calculatedColumnFormula>SUM(F5*G5*1.3)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tabSelected="1" workbookViewId="0">
      <selection activeCell="J7" sqref="J7"/>
    </sheetView>
  </sheetViews>
  <sheetFormatPr defaultRowHeight="15"/>
  <cols>
    <col min="1" max="1" width="10.7109375" customWidth="1"/>
    <col min="2" max="2" width="11.28515625" customWidth="1"/>
    <col min="3" max="3" width="7.140625" customWidth="1"/>
    <col min="4" max="4" width="59.42578125" customWidth="1"/>
    <col min="5" max="5" width="7" customWidth="1"/>
    <col min="6" max="6" width="8.42578125" customWidth="1"/>
    <col min="7" max="7" width="12.5703125" customWidth="1"/>
    <col min="8" max="8" width="14.42578125" style="1" customWidth="1"/>
    <col min="9" max="9" width="11" bestFit="1" customWidth="1"/>
  </cols>
  <sheetData>
    <row r="1" spans="1:9" ht="15.75">
      <c r="A1" s="5"/>
      <c r="B1" s="5"/>
      <c r="C1" s="5"/>
      <c r="D1" s="73" t="s">
        <v>126</v>
      </c>
      <c r="E1" s="5"/>
      <c r="F1" s="5"/>
      <c r="G1" s="5"/>
      <c r="H1" s="6"/>
    </row>
    <row r="2" spans="1:9">
      <c r="A2" s="5"/>
      <c r="B2" s="5"/>
      <c r="C2" s="5"/>
      <c r="D2" s="20" t="s">
        <v>128</v>
      </c>
      <c r="E2" s="5"/>
      <c r="F2" s="5"/>
      <c r="G2" s="5"/>
      <c r="H2" s="6"/>
    </row>
    <row r="3" spans="1:9">
      <c r="A3" s="5"/>
      <c r="B3" s="5"/>
      <c r="C3" s="5"/>
      <c r="D3" s="20" t="s">
        <v>127</v>
      </c>
      <c r="E3" s="5"/>
      <c r="F3" s="5"/>
      <c r="G3" s="5"/>
      <c r="H3" s="6"/>
    </row>
    <row r="4" spans="1:9" ht="26.25">
      <c r="A4" s="5" t="s">
        <v>5</v>
      </c>
      <c r="B4" s="7" t="s">
        <v>0</v>
      </c>
      <c r="C4" s="8" t="s">
        <v>1</v>
      </c>
      <c r="D4" s="7" t="s">
        <v>2</v>
      </c>
      <c r="E4" s="9" t="s">
        <v>3</v>
      </c>
      <c r="F4" s="9" t="s">
        <v>10</v>
      </c>
      <c r="G4" s="9" t="s">
        <v>129</v>
      </c>
      <c r="H4" s="10" t="s">
        <v>130</v>
      </c>
    </row>
    <row r="5" spans="1:9">
      <c r="A5" s="11"/>
      <c r="B5" s="12"/>
      <c r="C5" s="13">
        <v>1</v>
      </c>
      <c r="D5" s="14" t="s">
        <v>15</v>
      </c>
      <c r="E5" s="15"/>
      <c r="F5" s="16"/>
      <c r="G5" s="17">
        <f>SUM(H6:H17)</f>
        <v>7934.0384999999997</v>
      </c>
      <c r="H5" s="17">
        <v>0</v>
      </c>
    </row>
    <row r="6" spans="1:9" ht="25.5">
      <c r="A6" s="51" t="s">
        <v>131</v>
      </c>
      <c r="B6" s="52">
        <v>4813</v>
      </c>
      <c r="C6" s="19" t="s">
        <v>11</v>
      </c>
      <c r="D6" s="53" t="s">
        <v>27</v>
      </c>
      <c r="E6" s="26" t="s">
        <v>6</v>
      </c>
      <c r="F6" s="25">
        <v>2.5</v>
      </c>
      <c r="G6" s="56">
        <v>453.91</v>
      </c>
      <c r="H6" s="27">
        <f>SUM(F6*G6)</f>
        <v>1134.7750000000001</v>
      </c>
      <c r="I6" s="98"/>
    </row>
    <row r="7" spans="1:9">
      <c r="A7" s="45" t="s">
        <v>28</v>
      </c>
      <c r="B7" s="54">
        <v>821000</v>
      </c>
      <c r="C7" s="19" t="s">
        <v>29</v>
      </c>
      <c r="D7" s="55" t="s">
        <v>30</v>
      </c>
      <c r="E7" s="37" t="s">
        <v>31</v>
      </c>
      <c r="F7" s="39">
        <v>2</v>
      </c>
      <c r="G7" s="56">
        <v>152.79</v>
      </c>
      <c r="H7" s="27">
        <f>SUM(F7*G7)</f>
        <v>305.58</v>
      </c>
    </row>
    <row r="8" spans="1:9" s="41" customFormat="1" ht="26.25">
      <c r="A8" s="36" t="s">
        <v>4</v>
      </c>
      <c r="B8" s="67" t="s">
        <v>38</v>
      </c>
      <c r="C8" s="19" t="s">
        <v>32</v>
      </c>
      <c r="D8" s="61" t="s">
        <v>37</v>
      </c>
      <c r="E8" s="37" t="s">
        <v>8</v>
      </c>
      <c r="F8" s="39">
        <v>52.6</v>
      </c>
      <c r="G8" s="39">
        <v>12.5</v>
      </c>
      <c r="H8" s="40">
        <f>SUM(F8*G8)</f>
        <v>657.5</v>
      </c>
    </row>
    <row r="9" spans="1:9" s="58" customFormat="1" ht="26.25">
      <c r="A9" s="51" t="s">
        <v>134</v>
      </c>
      <c r="B9" s="77" t="s">
        <v>47</v>
      </c>
      <c r="C9" s="19" t="s">
        <v>39</v>
      </c>
      <c r="D9" s="55" t="s">
        <v>46</v>
      </c>
      <c r="E9" s="37" t="s">
        <v>7</v>
      </c>
      <c r="F9" s="39">
        <v>28.45</v>
      </c>
      <c r="G9" s="39">
        <v>58.5</v>
      </c>
      <c r="H9" s="40">
        <f t="shared" ref="H9:H11" si="0">SUM(F9*G9)</f>
        <v>1664.325</v>
      </c>
    </row>
    <row r="10" spans="1:9" s="58" customFormat="1" ht="25.5">
      <c r="A10" s="51" t="s">
        <v>134</v>
      </c>
      <c r="B10" s="75" t="s">
        <v>133</v>
      </c>
      <c r="C10" s="19" t="s">
        <v>137</v>
      </c>
      <c r="D10" s="74" t="s">
        <v>132</v>
      </c>
      <c r="E10" s="37" t="s">
        <v>6</v>
      </c>
      <c r="F10" s="39">
        <v>133.9</v>
      </c>
      <c r="G10" s="39">
        <v>4.78</v>
      </c>
      <c r="H10" s="40">
        <f t="shared" ref="H10" si="1">SUM(F10*G10)</f>
        <v>640.04200000000003</v>
      </c>
    </row>
    <row r="11" spans="1:9" s="41" customFormat="1" ht="25.5">
      <c r="A11" s="51" t="s">
        <v>134</v>
      </c>
      <c r="B11" s="76" t="s">
        <v>135</v>
      </c>
      <c r="C11" s="19" t="s">
        <v>124</v>
      </c>
      <c r="D11" s="78" t="s">
        <v>136</v>
      </c>
      <c r="E11" s="37" t="s">
        <v>6</v>
      </c>
      <c r="F11" s="39">
        <v>158.5</v>
      </c>
      <c r="G11" s="39">
        <v>12.85</v>
      </c>
      <c r="H11" s="40">
        <f t="shared" si="0"/>
        <v>2036.7249999999999</v>
      </c>
    </row>
    <row r="12" spans="1:9" s="41" customFormat="1" ht="26.25">
      <c r="A12" s="67" t="s">
        <v>23</v>
      </c>
      <c r="B12" s="67" t="s">
        <v>149</v>
      </c>
      <c r="C12" s="19" t="s">
        <v>138</v>
      </c>
      <c r="D12" s="66" t="s">
        <v>148</v>
      </c>
      <c r="E12" s="37" t="s">
        <v>31</v>
      </c>
      <c r="F12" s="39">
        <v>16</v>
      </c>
      <c r="G12" s="39">
        <v>19.899999999999999</v>
      </c>
      <c r="H12" s="40">
        <f t="shared" ref="H12:H16" si="2">SUM(F12*G12)</f>
        <v>318.39999999999998</v>
      </c>
    </row>
    <row r="13" spans="1:9" s="41" customFormat="1" ht="26.25">
      <c r="A13" s="44" t="s">
        <v>23</v>
      </c>
      <c r="B13" s="82" t="s">
        <v>150</v>
      </c>
      <c r="C13" s="19" t="s">
        <v>159</v>
      </c>
      <c r="D13" s="42" t="s">
        <v>151</v>
      </c>
      <c r="E13" s="37" t="s">
        <v>6</v>
      </c>
      <c r="F13" s="39">
        <v>115</v>
      </c>
      <c r="G13" s="39">
        <v>5.55</v>
      </c>
      <c r="H13" s="40">
        <f t="shared" si="2"/>
        <v>638.25</v>
      </c>
    </row>
    <row r="14" spans="1:9" s="41" customFormat="1" ht="26.25">
      <c r="A14" s="44" t="s">
        <v>23</v>
      </c>
      <c r="B14" s="82" t="s">
        <v>154</v>
      </c>
      <c r="C14" s="19" t="s">
        <v>160</v>
      </c>
      <c r="D14" s="42" t="s">
        <v>152</v>
      </c>
      <c r="E14" s="37" t="s">
        <v>6</v>
      </c>
      <c r="F14" s="39">
        <v>16.170000000000002</v>
      </c>
      <c r="G14" s="39">
        <v>9.65</v>
      </c>
      <c r="H14" s="40">
        <f t="shared" si="2"/>
        <v>156.04050000000001</v>
      </c>
    </row>
    <row r="15" spans="1:9" s="41" customFormat="1" ht="26.25">
      <c r="A15" s="44" t="s">
        <v>23</v>
      </c>
      <c r="B15" s="82" t="s">
        <v>155</v>
      </c>
      <c r="C15" s="19" t="s">
        <v>161</v>
      </c>
      <c r="D15" s="42" t="s">
        <v>153</v>
      </c>
      <c r="E15" s="37" t="s">
        <v>6</v>
      </c>
      <c r="F15" s="39">
        <v>9.3000000000000007</v>
      </c>
      <c r="G15" s="39">
        <v>32.57</v>
      </c>
      <c r="H15" s="40">
        <f t="shared" si="2"/>
        <v>302.90100000000001</v>
      </c>
    </row>
    <row r="16" spans="1:9" s="41" customFormat="1">
      <c r="A16" s="51" t="s">
        <v>33</v>
      </c>
      <c r="B16" s="81" t="s">
        <v>33</v>
      </c>
      <c r="C16" s="19" t="s">
        <v>162</v>
      </c>
      <c r="D16" s="83" t="s">
        <v>168</v>
      </c>
      <c r="E16" s="37" t="s">
        <v>31</v>
      </c>
      <c r="F16" s="39">
        <v>1</v>
      </c>
      <c r="G16" s="39">
        <v>79.5</v>
      </c>
      <c r="H16" s="40">
        <f t="shared" si="2"/>
        <v>79.5</v>
      </c>
    </row>
    <row r="17" spans="1:9">
      <c r="A17" s="3"/>
      <c r="B17" s="57"/>
      <c r="C17" s="19"/>
      <c r="D17" s="43"/>
      <c r="E17" s="34"/>
      <c r="F17" s="25"/>
      <c r="G17" s="35"/>
      <c r="H17" s="27">
        <f t="shared" ref="H17" si="3">SUM(F17*G17)</f>
        <v>0</v>
      </c>
    </row>
    <row r="18" spans="1:9">
      <c r="A18" s="11"/>
      <c r="B18" s="12"/>
      <c r="C18" s="13">
        <v>2</v>
      </c>
      <c r="D18" s="14" t="s">
        <v>60</v>
      </c>
      <c r="E18" s="28"/>
      <c r="F18" s="29"/>
      <c r="G18" s="17">
        <f>SUM(H19:H26)</f>
        <v>11253.314300000002</v>
      </c>
      <c r="H18" s="30">
        <v>0</v>
      </c>
      <c r="I18" s="98"/>
    </row>
    <row r="19" spans="1:9" ht="39">
      <c r="A19" s="76" t="s">
        <v>23</v>
      </c>
      <c r="B19" s="50" t="s">
        <v>139</v>
      </c>
      <c r="C19" s="18" t="s">
        <v>13</v>
      </c>
      <c r="D19" s="42" t="s">
        <v>48</v>
      </c>
      <c r="E19" s="26" t="s">
        <v>8</v>
      </c>
      <c r="F19" s="25">
        <v>57.5</v>
      </c>
      <c r="G19" s="25">
        <v>80.5</v>
      </c>
      <c r="H19" s="27">
        <f t="shared" ref="H19:H26" si="4">SUM(F19*G19)</f>
        <v>4628.75</v>
      </c>
    </row>
    <row r="20" spans="1:9">
      <c r="A20" s="3" t="s">
        <v>4</v>
      </c>
      <c r="B20" s="4" t="s">
        <v>14</v>
      </c>
      <c r="C20" s="18" t="s">
        <v>16</v>
      </c>
      <c r="D20" s="4" t="s">
        <v>12</v>
      </c>
      <c r="E20" s="26" t="s">
        <v>6</v>
      </c>
      <c r="F20" s="25">
        <v>39.6</v>
      </c>
      <c r="G20" s="25">
        <v>55</v>
      </c>
      <c r="H20" s="27">
        <f t="shared" si="4"/>
        <v>2178</v>
      </c>
    </row>
    <row r="21" spans="1:9" s="41" customFormat="1" ht="41.25" customHeight="1">
      <c r="A21" s="76" t="s">
        <v>23</v>
      </c>
      <c r="B21" s="80" t="s">
        <v>142</v>
      </c>
      <c r="C21" s="18" t="s">
        <v>17</v>
      </c>
      <c r="D21" s="78" t="s">
        <v>141</v>
      </c>
      <c r="E21" s="37" t="s">
        <v>22</v>
      </c>
      <c r="F21" s="39">
        <v>112.4</v>
      </c>
      <c r="G21" s="39">
        <v>11.85</v>
      </c>
      <c r="H21" s="40">
        <f t="shared" si="4"/>
        <v>1331.94</v>
      </c>
    </row>
    <row r="22" spans="1:9" s="41" customFormat="1" ht="34.5">
      <c r="A22" s="76" t="s">
        <v>23</v>
      </c>
      <c r="B22" s="79" t="s">
        <v>144</v>
      </c>
      <c r="C22" s="18" t="s">
        <v>18</v>
      </c>
      <c r="D22" s="78" t="s">
        <v>143</v>
      </c>
      <c r="E22" s="26" t="s">
        <v>22</v>
      </c>
      <c r="F22" s="25">
        <v>66.180000000000007</v>
      </c>
      <c r="G22" s="25">
        <v>14.21</v>
      </c>
      <c r="H22" s="40">
        <f t="shared" si="4"/>
        <v>940.41780000000017</v>
      </c>
    </row>
    <row r="23" spans="1:9" s="41" customFormat="1" ht="26.25">
      <c r="A23" s="76" t="s">
        <v>23</v>
      </c>
      <c r="B23" s="79" t="s">
        <v>140</v>
      </c>
      <c r="C23" s="18" t="s">
        <v>19</v>
      </c>
      <c r="D23" s="42" t="s">
        <v>34</v>
      </c>
      <c r="E23" s="26" t="s">
        <v>7</v>
      </c>
      <c r="F23" s="25">
        <v>2.91</v>
      </c>
      <c r="G23" s="25">
        <v>515.41</v>
      </c>
      <c r="H23" s="40">
        <f t="shared" si="4"/>
        <v>1499.8431</v>
      </c>
    </row>
    <row r="24" spans="1:9" s="41" customFormat="1" ht="26.25">
      <c r="A24" s="45" t="s">
        <v>4</v>
      </c>
      <c r="B24" s="44" t="s">
        <v>36</v>
      </c>
      <c r="C24" s="18" t="s">
        <v>123</v>
      </c>
      <c r="D24" s="55" t="s">
        <v>35</v>
      </c>
      <c r="E24" s="37" t="s">
        <v>7</v>
      </c>
      <c r="F24" s="39">
        <v>2.91</v>
      </c>
      <c r="G24" s="39">
        <v>231.74</v>
      </c>
      <c r="H24" s="40">
        <f t="shared" si="4"/>
        <v>674.36340000000007</v>
      </c>
    </row>
    <row r="25" spans="1:9" s="41" customFormat="1">
      <c r="A25" s="3"/>
      <c r="B25" s="4"/>
      <c r="C25" s="18"/>
      <c r="D25" s="47"/>
      <c r="E25" s="34"/>
      <c r="F25" s="48"/>
      <c r="G25" s="35"/>
      <c r="H25" s="40">
        <f t="shared" si="4"/>
        <v>0</v>
      </c>
    </row>
    <row r="26" spans="1:9" s="41" customFormat="1">
      <c r="A26" s="3"/>
      <c r="B26" s="4"/>
      <c r="C26" s="18"/>
      <c r="D26" s="47"/>
      <c r="E26" s="34"/>
      <c r="F26" s="48"/>
      <c r="G26" s="35"/>
      <c r="H26" s="40">
        <f t="shared" si="4"/>
        <v>0</v>
      </c>
      <c r="I26" s="99"/>
    </row>
    <row r="27" spans="1:9">
      <c r="A27" s="11"/>
      <c r="B27" s="12"/>
      <c r="C27" s="13">
        <v>3</v>
      </c>
      <c r="D27" s="14" t="s">
        <v>85</v>
      </c>
      <c r="E27" s="28"/>
      <c r="F27" s="29"/>
      <c r="G27" s="17">
        <f>SUM(H28:H34)</f>
        <v>6834.5690000000004</v>
      </c>
      <c r="H27" s="30">
        <v>0</v>
      </c>
    </row>
    <row r="28" spans="1:9" s="31" customFormat="1">
      <c r="A28" s="45"/>
      <c r="B28" s="44"/>
      <c r="C28" s="19"/>
      <c r="D28" s="42"/>
      <c r="E28" s="26"/>
      <c r="F28" s="32"/>
      <c r="G28" s="39"/>
      <c r="H28" s="40">
        <f t="shared" ref="H28:H29" si="5">SUM(F28*G28)</f>
        <v>0</v>
      </c>
    </row>
    <row r="29" spans="1:9" s="41" customFormat="1">
      <c r="A29" s="45" t="s">
        <v>4</v>
      </c>
      <c r="B29" s="57" t="s">
        <v>21</v>
      </c>
      <c r="C29" s="19" t="s">
        <v>79</v>
      </c>
      <c r="D29" s="4" t="s">
        <v>12</v>
      </c>
      <c r="E29" s="26" t="s">
        <v>6</v>
      </c>
      <c r="F29" s="25">
        <v>40</v>
      </c>
      <c r="G29" s="25">
        <v>55</v>
      </c>
      <c r="H29" s="40">
        <f t="shared" si="5"/>
        <v>2200</v>
      </c>
    </row>
    <row r="30" spans="1:9" s="41" customFormat="1" ht="34.5">
      <c r="A30" s="76" t="s">
        <v>23</v>
      </c>
      <c r="B30" s="80" t="s">
        <v>142</v>
      </c>
      <c r="C30" s="19" t="s">
        <v>20</v>
      </c>
      <c r="D30" s="78" t="s">
        <v>141</v>
      </c>
      <c r="E30" s="37" t="s">
        <v>22</v>
      </c>
      <c r="F30" s="39">
        <v>168.52</v>
      </c>
      <c r="G30" s="39">
        <v>11.85</v>
      </c>
      <c r="H30" s="40">
        <f t="shared" ref="H30" si="6">SUM(F30*G30)</f>
        <v>1996.962</v>
      </c>
    </row>
    <row r="31" spans="1:9" ht="34.5">
      <c r="A31" s="76" t="s">
        <v>23</v>
      </c>
      <c r="B31" s="79" t="s">
        <v>144</v>
      </c>
      <c r="C31" s="19" t="s">
        <v>156</v>
      </c>
      <c r="D31" s="78" t="s">
        <v>143</v>
      </c>
      <c r="E31" s="26" t="s">
        <v>22</v>
      </c>
      <c r="F31" s="25">
        <v>75.2</v>
      </c>
      <c r="G31" s="25">
        <v>14.21</v>
      </c>
      <c r="H31" s="27">
        <f t="shared" ref="H31:H32" si="7">SUM(F31*G31)</f>
        <v>1068.5920000000001</v>
      </c>
    </row>
    <row r="32" spans="1:9" s="41" customFormat="1" ht="26.25">
      <c r="A32" s="76" t="s">
        <v>23</v>
      </c>
      <c r="B32" s="79" t="s">
        <v>140</v>
      </c>
      <c r="C32" s="19" t="s">
        <v>157</v>
      </c>
      <c r="D32" s="42" t="s">
        <v>34</v>
      </c>
      <c r="E32" s="26" t="s">
        <v>7</v>
      </c>
      <c r="F32" s="25">
        <v>2.1</v>
      </c>
      <c r="G32" s="25">
        <v>515.41</v>
      </c>
      <c r="H32" s="40">
        <f t="shared" si="7"/>
        <v>1082.3609999999999</v>
      </c>
    </row>
    <row r="33" spans="1:9" s="41" customFormat="1" ht="26.25">
      <c r="A33" s="45" t="s">
        <v>4</v>
      </c>
      <c r="B33" s="44" t="s">
        <v>36</v>
      </c>
      <c r="C33" s="19" t="s">
        <v>158</v>
      </c>
      <c r="D33" s="55" t="s">
        <v>35</v>
      </c>
      <c r="E33" s="37" t="s">
        <v>7</v>
      </c>
      <c r="F33" s="39">
        <v>2.1</v>
      </c>
      <c r="G33" s="39">
        <v>231.74</v>
      </c>
      <c r="H33" s="40">
        <f t="shared" ref="H33:H113" si="8">SUM(F33*G33)</f>
        <v>486.65400000000005</v>
      </c>
    </row>
    <row r="34" spans="1:9">
      <c r="A34" s="3"/>
      <c r="B34" s="4"/>
      <c r="C34" s="19"/>
      <c r="D34" s="4"/>
      <c r="E34" s="26"/>
      <c r="F34" s="38"/>
      <c r="G34" s="25"/>
      <c r="H34" s="27">
        <f t="shared" si="8"/>
        <v>0</v>
      </c>
    </row>
    <row r="35" spans="1:9">
      <c r="A35" s="11"/>
      <c r="B35" s="12"/>
      <c r="C35" s="13">
        <v>4</v>
      </c>
      <c r="D35" s="14" t="s">
        <v>163</v>
      </c>
      <c r="E35" s="28"/>
      <c r="F35" s="29"/>
      <c r="G35" s="17">
        <f>SUM(H36:H40)</f>
        <v>26653.452000000001</v>
      </c>
      <c r="H35" s="30">
        <v>0</v>
      </c>
      <c r="I35" s="98"/>
    </row>
    <row r="36" spans="1:9" s="41" customFormat="1" ht="45.75">
      <c r="A36" s="76" t="s">
        <v>23</v>
      </c>
      <c r="B36" s="50" t="s">
        <v>146</v>
      </c>
      <c r="C36" s="49" t="s">
        <v>25</v>
      </c>
      <c r="D36" s="78" t="s">
        <v>145</v>
      </c>
      <c r="E36" s="37" t="s">
        <v>6</v>
      </c>
      <c r="F36" s="38">
        <v>166.82</v>
      </c>
      <c r="G36" s="39">
        <v>99.75</v>
      </c>
      <c r="H36" s="40">
        <f>SUM(F36*G36)</f>
        <v>16640.294999999998</v>
      </c>
    </row>
    <row r="37" spans="1:9">
      <c r="A37" s="50" t="s">
        <v>23</v>
      </c>
      <c r="B37" s="69" t="s">
        <v>24</v>
      </c>
      <c r="C37" s="49" t="s">
        <v>26</v>
      </c>
      <c r="D37" s="68" t="s">
        <v>167</v>
      </c>
      <c r="E37" s="37" t="s">
        <v>6</v>
      </c>
      <c r="F37" s="38">
        <v>36.700000000000003</v>
      </c>
      <c r="G37" s="39">
        <v>30.17</v>
      </c>
      <c r="H37" s="27">
        <f>SUM(F37*G37)</f>
        <v>1107.2390000000003</v>
      </c>
    </row>
    <row r="38" spans="1:9" ht="34.5">
      <c r="A38" s="76" t="s">
        <v>23</v>
      </c>
      <c r="B38" s="50" t="s">
        <v>147</v>
      </c>
      <c r="C38" s="49" t="s">
        <v>122</v>
      </c>
      <c r="D38" s="78" t="s">
        <v>164</v>
      </c>
      <c r="E38" s="37" t="s">
        <v>6</v>
      </c>
      <c r="F38" s="38">
        <v>1.8</v>
      </c>
      <c r="G38" s="39">
        <v>664.26</v>
      </c>
      <c r="H38" s="27">
        <f t="shared" si="8"/>
        <v>1195.6680000000001</v>
      </c>
    </row>
    <row r="39" spans="1:9" ht="23.25">
      <c r="A39" s="76" t="s">
        <v>41</v>
      </c>
      <c r="B39" s="50">
        <v>2405</v>
      </c>
      <c r="C39" s="49"/>
      <c r="D39" s="78" t="s">
        <v>165</v>
      </c>
      <c r="E39" s="37" t="s">
        <v>6</v>
      </c>
      <c r="F39" s="38">
        <v>38.85</v>
      </c>
      <c r="G39" s="39">
        <v>165</v>
      </c>
      <c r="H39" s="27">
        <f>SUM(F39*G39)</f>
        <v>6410.25</v>
      </c>
    </row>
    <row r="40" spans="1:9" ht="25.5">
      <c r="A40" s="3" t="s">
        <v>33</v>
      </c>
      <c r="B40" s="60" t="s">
        <v>33</v>
      </c>
      <c r="C40" s="19"/>
      <c r="D40" s="33" t="s">
        <v>166</v>
      </c>
      <c r="E40" s="26" t="s">
        <v>31</v>
      </c>
      <c r="F40" s="38">
        <v>2</v>
      </c>
      <c r="G40" s="25">
        <v>650</v>
      </c>
      <c r="H40" s="27">
        <f t="shared" si="8"/>
        <v>1300</v>
      </c>
      <c r="I40" s="98"/>
    </row>
    <row r="41" spans="1:9">
      <c r="A41" s="11"/>
      <c r="B41" s="12"/>
      <c r="C41" s="13">
        <v>5</v>
      </c>
      <c r="D41" s="14" t="s">
        <v>40</v>
      </c>
      <c r="E41" s="28"/>
      <c r="F41" s="29"/>
      <c r="G41" s="17">
        <f>SUM(H42:H46)</f>
        <v>12714.637000000001</v>
      </c>
      <c r="H41" s="30">
        <v>0</v>
      </c>
    </row>
    <row r="42" spans="1:9" s="31" customFormat="1" ht="39">
      <c r="A42" s="46" t="s">
        <v>23</v>
      </c>
      <c r="B42" s="57">
        <v>92608</v>
      </c>
      <c r="C42" s="19" t="s">
        <v>42</v>
      </c>
      <c r="D42" s="42" t="s">
        <v>81</v>
      </c>
      <c r="E42" s="26" t="s">
        <v>31</v>
      </c>
      <c r="F42" s="25">
        <v>3</v>
      </c>
      <c r="G42" s="59">
        <v>1429.19</v>
      </c>
      <c r="H42" s="27">
        <f t="shared" si="8"/>
        <v>4287.57</v>
      </c>
    </row>
    <row r="43" spans="1:9" ht="25.5">
      <c r="A43" s="3" t="s">
        <v>33</v>
      </c>
      <c r="B43" s="60" t="s">
        <v>43</v>
      </c>
      <c r="C43" s="19" t="s">
        <v>44</v>
      </c>
      <c r="D43" s="33" t="s">
        <v>45</v>
      </c>
      <c r="E43" s="26" t="s">
        <v>8</v>
      </c>
      <c r="F43" s="38">
        <v>75.5</v>
      </c>
      <c r="G43" s="25">
        <v>54.65</v>
      </c>
      <c r="H43" s="27">
        <f t="shared" si="8"/>
        <v>4126.0749999999998</v>
      </c>
    </row>
    <row r="44" spans="1:9" ht="50.25" customHeight="1">
      <c r="A44" s="44" t="s">
        <v>23</v>
      </c>
      <c r="B44" s="57">
        <v>94210</v>
      </c>
      <c r="C44" s="19" t="s">
        <v>121</v>
      </c>
      <c r="D44" s="66" t="s">
        <v>169</v>
      </c>
      <c r="E44" s="26" t="s">
        <v>6</v>
      </c>
      <c r="F44" s="38">
        <v>91.2</v>
      </c>
      <c r="G44" s="25">
        <v>47.16</v>
      </c>
      <c r="H44" s="27">
        <f t="shared" si="8"/>
        <v>4300.9920000000002</v>
      </c>
    </row>
    <row r="45" spans="1:9">
      <c r="A45" s="44"/>
      <c r="B45" s="57"/>
      <c r="C45" s="19"/>
      <c r="D45" s="42"/>
      <c r="E45" s="26"/>
      <c r="F45" s="38"/>
      <c r="G45" s="25"/>
      <c r="H45" s="27">
        <f t="shared" ref="H45" si="9">SUM(F45*G45)</f>
        <v>0</v>
      </c>
    </row>
    <row r="46" spans="1:9">
      <c r="A46" s="3"/>
      <c r="B46" s="4"/>
      <c r="C46" s="19"/>
      <c r="D46" s="33"/>
      <c r="E46" s="26"/>
      <c r="F46" s="38"/>
      <c r="G46" s="25"/>
      <c r="H46" s="27">
        <f t="shared" si="8"/>
        <v>0</v>
      </c>
    </row>
    <row r="47" spans="1:9">
      <c r="A47" s="3"/>
      <c r="B47" s="4"/>
      <c r="C47" s="19"/>
      <c r="D47" s="33"/>
      <c r="E47" s="26"/>
      <c r="F47" s="38"/>
      <c r="G47" s="25"/>
      <c r="H47" s="27">
        <f t="shared" si="8"/>
        <v>0</v>
      </c>
      <c r="I47" s="98"/>
    </row>
    <row r="48" spans="1:9">
      <c r="A48" s="11"/>
      <c r="B48" s="12"/>
      <c r="C48" s="13">
        <v>6</v>
      </c>
      <c r="D48" s="14" t="s">
        <v>72</v>
      </c>
      <c r="E48" s="28"/>
      <c r="F48" s="29"/>
      <c r="G48" s="17">
        <f>SUM(H49:H64)</f>
        <v>50357.116799999996</v>
      </c>
      <c r="H48" s="30">
        <v>0</v>
      </c>
    </row>
    <row r="49" spans="1:9" s="31" customFormat="1">
      <c r="A49" s="84" t="s">
        <v>33</v>
      </c>
      <c r="B49" s="54" t="s">
        <v>33</v>
      </c>
      <c r="C49" s="19" t="s">
        <v>111</v>
      </c>
      <c r="D49" s="88" t="s">
        <v>171</v>
      </c>
      <c r="E49" s="26" t="s">
        <v>6</v>
      </c>
      <c r="F49" s="86">
        <v>86.71</v>
      </c>
      <c r="G49" s="85">
        <v>6.55</v>
      </c>
      <c r="H49" s="27">
        <f t="shared" si="8"/>
        <v>567.95049999999992</v>
      </c>
    </row>
    <row r="50" spans="1:9" s="31" customFormat="1" ht="26.25">
      <c r="A50" s="62" t="s">
        <v>23</v>
      </c>
      <c r="B50" s="72" t="s">
        <v>172</v>
      </c>
      <c r="C50" s="19" t="s">
        <v>112</v>
      </c>
      <c r="D50" s="87" t="s">
        <v>173</v>
      </c>
      <c r="E50" s="26" t="s">
        <v>7</v>
      </c>
      <c r="F50" s="86">
        <v>2.61</v>
      </c>
      <c r="G50" s="59">
        <v>111.74</v>
      </c>
      <c r="H50" s="27">
        <f t="shared" si="8"/>
        <v>291.64139999999998</v>
      </c>
    </row>
    <row r="51" spans="1:9" s="31" customFormat="1">
      <c r="A51" s="62" t="s">
        <v>33</v>
      </c>
      <c r="B51" s="57" t="s">
        <v>33</v>
      </c>
      <c r="C51" s="19" t="s">
        <v>113</v>
      </c>
      <c r="D51" s="70" t="s">
        <v>174</v>
      </c>
      <c r="E51" s="26" t="s">
        <v>7</v>
      </c>
      <c r="F51" s="86">
        <v>0.4</v>
      </c>
      <c r="G51" s="59">
        <v>3556</v>
      </c>
      <c r="H51" s="27">
        <f t="shared" si="8"/>
        <v>1422.4</v>
      </c>
    </row>
    <row r="52" spans="1:9" ht="26.25">
      <c r="A52" s="62" t="s">
        <v>23</v>
      </c>
      <c r="B52" s="44" t="s">
        <v>170</v>
      </c>
      <c r="C52" s="19" t="s">
        <v>114</v>
      </c>
      <c r="D52" s="42" t="s">
        <v>213</v>
      </c>
      <c r="E52" s="26" t="s">
        <v>7</v>
      </c>
      <c r="F52" s="38">
        <v>4.34</v>
      </c>
      <c r="G52" s="25">
        <v>593.69000000000005</v>
      </c>
      <c r="H52" s="27">
        <f t="shared" si="8"/>
        <v>2576.6146000000003</v>
      </c>
    </row>
    <row r="53" spans="1:9" s="31" customFormat="1" ht="26.25">
      <c r="A53" s="44" t="s">
        <v>23</v>
      </c>
      <c r="B53" s="57" t="s">
        <v>50</v>
      </c>
      <c r="C53" s="19" t="s">
        <v>115</v>
      </c>
      <c r="D53" s="55" t="s">
        <v>49</v>
      </c>
      <c r="E53" s="26" t="s">
        <v>6</v>
      </c>
      <c r="F53" s="38">
        <v>86.71</v>
      </c>
      <c r="G53" s="25">
        <v>36.32</v>
      </c>
      <c r="H53" s="27">
        <f t="shared" si="8"/>
        <v>3149.3071999999997</v>
      </c>
    </row>
    <row r="54" spans="1:9" ht="39">
      <c r="A54" s="64" t="s">
        <v>23</v>
      </c>
      <c r="B54" s="63" t="s">
        <v>52</v>
      </c>
      <c r="C54" s="19" t="s">
        <v>116</v>
      </c>
      <c r="D54" s="55" t="s">
        <v>51</v>
      </c>
      <c r="E54" s="26" t="s">
        <v>6</v>
      </c>
      <c r="F54" s="38">
        <v>147.29</v>
      </c>
      <c r="G54" s="25">
        <v>48</v>
      </c>
      <c r="H54" s="27">
        <f t="shared" si="8"/>
        <v>7069.92</v>
      </c>
    </row>
    <row r="55" spans="1:9" s="31" customFormat="1">
      <c r="A55" s="65" t="s">
        <v>41</v>
      </c>
      <c r="B55" s="62">
        <v>34357</v>
      </c>
      <c r="C55" s="19" t="s">
        <v>117</v>
      </c>
      <c r="D55" s="55" t="s">
        <v>53</v>
      </c>
      <c r="E55" s="26" t="s">
        <v>22</v>
      </c>
      <c r="F55" s="38">
        <v>37</v>
      </c>
      <c r="G55" s="25">
        <v>5.2</v>
      </c>
      <c r="H55" s="27">
        <f t="shared" si="8"/>
        <v>192.4</v>
      </c>
    </row>
    <row r="56" spans="1:9" ht="39">
      <c r="A56" s="65" t="s">
        <v>23</v>
      </c>
      <c r="B56" s="57" t="s">
        <v>55</v>
      </c>
      <c r="C56" s="19" t="s">
        <v>118</v>
      </c>
      <c r="D56" s="55" t="s">
        <v>54</v>
      </c>
      <c r="E56" s="26" t="s">
        <v>7</v>
      </c>
      <c r="F56" s="38">
        <v>0.97</v>
      </c>
      <c r="G56" s="25">
        <v>440</v>
      </c>
      <c r="H56" s="27">
        <f t="shared" si="8"/>
        <v>426.8</v>
      </c>
    </row>
    <row r="57" spans="1:9" s="31" customFormat="1" ht="39">
      <c r="A57" s="65" t="s">
        <v>23</v>
      </c>
      <c r="B57" s="57" t="s">
        <v>57</v>
      </c>
      <c r="C57" s="19" t="s">
        <v>119</v>
      </c>
      <c r="D57" s="55" t="s">
        <v>56</v>
      </c>
      <c r="E57" s="26" t="s">
        <v>6</v>
      </c>
      <c r="F57" s="38">
        <v>333.64</v>
      </c>
      <c r="G57" s="25">
        <v>4.8899999999999997</v>
      </c>
      <c r="H57" s="27">
        <f t="shared" si="8"/>
        <v>1631.4995999999999</v>
      </c>
    </row>
    <row r="58" spans="1:9" s="41" customFormat="1" ht="51.75">
      <c r="A58" s="65" t="s">
        <v>23</v>
      </c>
      <c r="B58" s="60">
        <v>87775</v>
      </c>
      <c r="C58" s="19" t="s">
        <v>120</v>
      </c>
      <c r="D58" s="55" t="s">
        <v>58</v>
      </c>
      <c r="E58" s="37" t="s">
        <v>6</v>
      </c>
      <c r="F58" s="38">
        <v>333.64</v>
      </c>
      <c r="G58" s="39">
        <v>36.25</v>
      </c>
      <c r="H58" s="40">
        <f t="shared" si="8"/>
        <v>12094.449999999999</v>
      </c>
    </row>
    <row r="59" spans="1:9" s="96" customFormat="1" ht="44.25" customHeight="1">
      <c r="A59" s="65" t="s">
        <v>23</v>
      </c>
      <c r="B59" s="63" t="s">
        <v>59</v>
      </c>
      <c r="C59" s="89" t="s">
        <v>175</v>
      </c>
      <c r="D59" s="55" t="s">
        <v>184</v>
      </c>
      <c r="E59" s="37" t="s">
        <v>6</v>
      </c>
      <c r="F59" s="39">
        <v>139.9</v>
      </c>
      <c r="G59" s="95">
        <v>64.239999999999995</v>
      </c>
      <c r="H59" s="40">
        <f t="shared" si="8"/>
        <v>8987.1759999999995</v>
      </c>
    </row>
    <row r="60" spans="1:9" ht="31.5" customHeight="1">
      <c r="A60" s="65" t="s">
        <v>82</v>
      </c>
      <c r="B60" s="60" t="s">
        <v>33</v>
      </c>
      <c r="C60" s="19" t="s">
        <v>176</v>
      </c>
      <c r="D60" s="71" t="s">
        <v>83</v>
      </c>
      <c r="E60" s="26" t="s">
        <v>6</v>
      </c>
      <c r="F60" s="38">
        <v>36.65</v>
      </c>
      <c r="G60" s="25">
        <v>7.65</v>
      </c>
      <c r="H60" s="27">
        <f t="shared" si="8"/>
        <v>280.3725</v>
      </c>
    </row>
    <row r="61" spans="1:9" ht="26.25">
      <c r="A61" s="65" t="s">
        <v>23</v>
      </c>
      <c r="B61" s="60">
        <v>11587</v>
      </c>
      <c r="C61" s="19" t="s">
        <v>177</v>
      </c>
      <c r="D61" s="55" t="s">
        <v>73</v>
      </c>
      <c r="E61" s="26" t="s">
        <v>6</v>
      </c>
      <c r="F61" s="38">
        <v>36.65</v>
      </c>
      <c r="G61" s="25">
        <v>46.9</v>
      </c>
      <c r="H61" s="27">
        <f t="shared" si="8"/>
        <v>1718.885</v>
      </c>
    </row>
    <row r="62" spans="1:9" ht="26.25">
      <c r="A62" s="65" t="s">
        <v>33</v>
      </c>
      <c r="B62" s="60" t="s">
        <v>33</v>
      </c>
      <c r="C62" s="19" t="s">
        <v>178</v>
      </c>
      <c r="D62" s="70" t="s">
        <v>191</v>
      </c>
      <c r="E62" s="26" t="s">
        <v>6</v>
      </c>
      <c r="F62" s="38">
        <v>288</v>
      </c>
      <c r="G62" s="25">
        <v>29.75</v>
      </c>
      <c r="H62" s="27">
        <f t="shared" si="8"/>
        <v>8568</v>
      </c>
    </row>
    <row r="63" spans="1:9" ht="26.25">
      <c r="A63" s="90" t="s">
        <v>41</v>
      </c>
      <c r="B63" s="46">
        <v>10527</v>
      </c>
      <c r="C63" s="19" t="s">
        <v>194</v>
      </c>
      <c r="D63" s="42" t="s">
        <v>192</v>
      </c>
      <c r="E63" s="26" t="s">
        <v>193</v>
      </c>
      <c r="F63" s="38">
        <v>90</v>
      </c>
      <c r="G63" s="25">
        <v>15.33</v>
      </c>
      <c r="H63" s="27">
        <f t="shared" si="8"/>
        <v>1379.7</v>
      </c>
    </row>
    <row r="64" spans="1:9">
      <c r="A64" s="65"/>
      <c r="B64" s="60"/>
      <c r="C64" s="19"/>
      <c r="D64" s="33"/>
      <c r="E64" s="26"/>
      <c r="F64" s="38"/>
      <c r="G64" s="25"/>
      <c r="H64" s="27">
        <f t="shared" si="8"/>
        <v>0</v>
      </c>
      <c r="I64" s="98"/>
    </row>
    <row r="65" spans="1:9">
      <c r="A65" s="11"/>
      <c r="B65" s="12"/>
      <c r="C65" s="13">
        <v>7</v>
      </c>
      <c r="D65" s="14" t="s">
        <v>61</v>
      </c>
      <c r="E65" s="28"/>
      <c r="F65" s="29"/>
      <c r="G65" s="17">
        <f>SUM(H66:H75)</f>
        <v>45686.161</v>
      </c>
      <c r="H65" s="30">
        <v>0</v>
      </c>
    </row>
    <row r="66" spans="1:9" s="31" customFormat="1" ht="26.25">
      <c r="A66" s="65" t="s">
        <v>23</v>
      </c>
      <c r="B66" s="60">
        <v>88485</v>
      </c>
      <c r="C66" s="19" t="s">
        <v>103</v>
      </c>
      <c r="D66" s="55" t="s">
        <v>62</v>
      </c>
      <c r="E66" s="26" t="s">
        <v>6</v>
      </c>
      <c r="F66" s="38">
        <v>193.74</v>
      </c>
      <c r="G66" s="25">
        <v>3.55</v>
      </c>
      <c r="H66" s="27">
        <f t="shared" si="8"/>
        <v>687.77700000000004</v>
      </c>
    </row>
    <row r="67" spans="1:9" s="31" customFormat="1" ht="26.25">
      <c r="A67" s="65" t="s">
        <v>23</v>
      </c>
      <c r="B67" s="57" t="s">
        <v>217</v>
      </c>
      <c r="C67" s="19" t="s">
        <v>104</v>
      </c>
      <c r="D67" s="42" t="s">
        <v>216</v>
      </c>
      <c r="E67" s="26" t="s">
        <v>6</v>
      </c>
      <c r="F67" s="38">
        <v>193.74</v>
      </c>
      <c r="G67" s="25">
        <v>12.95</v>
      </c>
      <c r="H67" s="27">
        <f t="shared" si="8"/>
        <v>2508.933</v>
      </c>
    </row>
    <row r="68" spans="1:9" s="31" customFormat="1" ht="26.25">
      <c r="A68" s="65" t="s">
        <v>23</v>
      </c>
      <c r="B68" s="97" t="s">
        <v>215</v>
      </c>
      <c r="C68" s="19" t="s">
        <v>105</v>
      </c>
      <c r="D68" s="66" t="s">
        <v>214</v>
      </c>
      <c r="E68" s="26" t="s">
        <v>6</v>
      </c>
      <c r="F68" s="38">
        <v>193.74</v>
      </c>
      <c r="G68" s="25">
        <v>12.48</v>
      </c>
      <c r="H68" s="27">
        <f t="shared" si="8"/>
        <v>2417.8752000000004</v>
      </c>
    </row>
    <row r="69" spans="1:9" ht="26.25">
      <c r="A69" s="62" t="s">
        <v>23</v>
      </c>
      <c r="B69" s="44" t="s">
        <v>187</v>
      </c>
      <c r="C69" s="19" t="s">
        <v>188</v>
      </c>
      <c r="D69" s="70" t="s">
        <v>186</v>
      </c>
      <c r="E69" s="26" t="s">
        <v>6</v>
      </c>
      <c r="F69" s="38">
        <v>21</v>
      </c>
      <c r="G69" s="25">
        <v>32.200000000000003</v>
      </c>
      <c r="H69" s="27">
        <f t="shared" si="8"/>
        <v>676.2</v>
      </c>
    </row>
    <row r="70" spans="1:9">
      <c r="A70" s="62" t="s">
        <v>23</v>
      </c>
      <c r="B70" s="44" t="s">
        <v>190</v>
      </c>
      <c r="C70" s="19" t="s">
        <v>199</v>
      </c>
      <c r="D70" s="42" t="s">
        <v>189</v>
      </c>
      <c r="E70" s="26" t="s">
        <v>6</v>
      </c>
      <c r="F70" s="38">
        <v>21</v>
      </c>
      <c r="G70" s="25">
        <v>13.72</v>
      </c>
      <c r="H70" s="27">
        <f t="shared" si="8"/>
        <v>288.12</v>
      </c>
    </row>
    <row r="71" spans="1:9" ht="26.25">
      <c r="A71" s="92" t="s">
        <v>82</v>
      </c>
      <c r="B71" s="92" t="s">
        <v>196</v>
      </c>
      <c r="C71" s="19" t="s">
        <v>200</v>
      </c>
      <c r="D71" s="55" t="s">
        <v>211</v>
      </c>
      <c r="E71" s="26" t="s">
        <v>6</v>
      </c>
      <c r="F71" s="25">
        <v>1639.03</v>
      </c>
      <c r="G71" s="25">
        <v>3.15</v>
      </c>
      <c r="H71" s="27">
        <f t="shared" si="8"/>
        <v>5162.9444999999996</v>
      </c>
    </row>
    <row r="72" spans="1:9">
      <c r="A72" s="52" t="s">
        <v>23</v>
      </c>
      <c r="B72" s="52" t="s">
        <v>198</v>
      </c>
      <c r="C72" s="19" t="s">
        <v>201</v>
      </c>
      <c r="D72" s="91" t="s">
        <v>197</v>
      </c>
      <c r="E72" s="26" t="s">
        <v>6</v>
      </c>
      <c r="F72" s="25">
        <v>1639.03</v>
      </c>
      <c r="G72" s="25">
        <v>1.55</v>
      </c>
      <c r="H72" s="27">
        <f t="shared" si="8"/>
        <v>2540.4965000000002</v>
      </c>
    </row>
    <row r="73" spans="1:9">
      <c r="A73" s="92" t="s">
        <v>82</v>
      </c>
      <c r="B73" s="92" t="s">
        <v>196</v>
      </c>
      <c r="C73" s="19" t="s">
        <v>202</v>
      </c>
      <c r="D73" s="93" t="s">
        <v>212</v>
      </c>
      <c r="E73" s="26" t="s">
        <v>6</v>
      </c>
      <c r="F73" s="25">
        <v>1639.03</v>
      </c>
      <c r="G73" s="25">
        <v>19.16</v>
      </c>
      <c r="H73" s="27">
        <f t="shared" si="8"/>
        <v>31403.8148</v>
      </c>
    </row>
    <row r="74" spans="1:9">
      <c r="A74" s="92"/>
      <c r="B74" s="92"/>
      <c r="C74" s="19"/>
      <c r="D74" s="91"/>
      <c r="E74" s="26"/>
      <c r="F74" s="25"/>
      <c r="G74" s="25"/>
      <c r="H74" s="27">
        <f t="shared" si="8"/>
        <v>0</v>
      </c>
    </row>
    <row r="75" spans="1:9">
      <c r="A75" s="62"/>
      <c r="B75" s="44"/>
      <c r="C75" s="19"/>
      <c r="D75" s="55"/>
      <c r="E75" s="26"/>
      <c r="F75" s="38"/>
      <c r="G75" s="25"/>
      <c r="H75" s="27">
        <f t="shared" si="8"/>
        <v>0</v>
      </c>
    </row>
    <row r="76" spans="1:9">
      <c r="A76" s="11"/>
      <c r="B76" s="12"/>
      <c r="C76" s="13">
        <v>8</v>
      </c>
      <c r="D76" s="14" t="s">
        <v>64</v>
      </c>
      <c r="E76" s="28"/>
      <c r="F76" s="29"/>
      <c r="G76" s="17">
        <f>SUM(H77:H84)</f>
        <v>11016.3</v>
      </c>
      <c r="H76" s="30">
        <v>0</v>
      </c>
      <c r="I76" s="98"/>
    </row>
    <row r="77" spans="1:9" s="41" customFormat="1" ht="39">
      <c r="A77" s="65" t="s">
        <v>23</v>
      </c>
      <c r="B77" s="4">
        <v>90822</v>
      </c>
      <c r="C77" s="89" t="s">
        <v>98</v>
      </c>
      <c r="D77" s="55" t="s">
        <v>65</v>
      </c>
      <c r="E77" s="37" t="s">
        <v>31</v>
      </c>
      <c r="F77" s="38">
        <v>2</v>
      </c>
      <c r="G77" s="39">
        <v>298.5</v>
      </c>
      <c r="H77" s="40">
        <f t="shared" si="8"/>
        <v>597</v>
      </c>
    </row>
    <row r="78" spans="1:9" ht="26.25">
      <c r="A78" s="65" t="s">
        <v>23</v>
      </c>
      <c r="B78" s="4">
        <v>91287</v>
      </c>
      <c r="C78" s="89" t="s">
        <v>99</v>
      </c>
      <c r="D78" s="70" t="s">
        <v>84</v>
      </c>
      <c r="E78" s="26" t="s">
        <v>31</v>
      </c>
      <c r="F78" s="38">
        <v>5</v>
      </c>
      <c r="G78" s="25">
        <v>188</v>
      </c>
      <c r="H78" s="27">
        <f t="shared" si="8"/>
        <v>940</v>
      </c>
    </row>
    <row r="79" spans="1:9" ht="51.75">
      <c r="A79" s="65" t="s">
        <v>33</v>
      </c>
      <c r="B79" s="4" t="s">
        <v>33</v>
      </c>
      <c r="C79" s="89" t="s">
        <v>100</v>
      </c>
      <c r="D79" s="55" t="s">
        <v>185</v>
      </c>
      <c r="E79" s="26" t="s">
        <v>31</v>
      </c>
      <c r="F79" s="38">
        <v>3</v>
      </c>
      <c r="G79" s="25">
        <v>415</v>
      </c>
      <c r="H79" s="27">
        <f t="shared" si="8"/>
        <v>1245</v>
      </c>
    </row>
    <row r="80" spans="1:9" ht="39">
      <c r="A80" s="65" t="s">
        <v>23</v>
      </c>
      <c r="B80" s="4">
        <v>91306</v>
      </c>
      <c r="C80" s="89" t="s">
        <v>101</v>
      </c>
      <c r="D80" s="55" t="s">
        <v>66</v>
      </c>
      <c r="E80" s="26" t="s">
        <v>31</v>
      </c>
      <c r="F80" s="38">
        <v>2</v>
      </c>
      <c r="G80" s="25">
        <v>85</v>
      </c>
      <c r="H80" s="27">
        <f t="shared" si="8"/>
        <v>170</v>
      </c>
    </row>
    <row r="81" spans="1:9" s="41" customFormat="1" ht="39">
      <c r="A81" s="65" t="s">
        <v>23</v>
      </c>
      <c r="B81" s="4">
        <v>91341</v>
      </c>
      <c r="C81" s="89" t="s">
        <v>102</v>
      </c>
      <c r="D81" s="70" t="s">
        <v>76</v>
      </c>
      <c r="E81" s="37" t="s">
        <v>6</v>
      </c>
      <c r="F81" s="38">
        <v>7.84</v>
      </c>
      <c r="G81" s="39">
        <v>603.75</v>
      </c>
      <c r="H81" s="40">
        <f t="shared" si="8"/>
        <v>4733.3999999999996</v>
      </c>
    </row>
    <row r="82" spans="1:9" ht="39">
      <c r="A82" s="65" t="s">
        <v>23</v>
      </c>
      <c r="B82" s="4">
        <v>94596</v>
      </c>
      <c r="C82" s="89" t="s">
        <v>203</v>
      </c>
      <c r="D82" s="55" t="s">
        <v>80</v>
      </c>
      <c r="E82" s="26" t="s">
        <v>6</v>
      </c>
      <c r="F82" s="38">
        <v>1.5</v>
      </c>
      <c r="G82" s="25">
        <v>601.4</v>
      </c>
      <c r="H82" s="27">
        <f t="shared" si="8"/>
        <v>902.09999999999991</v>
      </c>
    </row>
    <row r="83" spans="1:9" ht="26.25">
      <c r="A83" s="65" t="s">
        <v>196</v>
      </c>
      <c r="B83" s="4" t="s">
        <v>196</v>
      </c>
      <c r="C83" s="89" t="s">
        <v>204</v>
      </c>
      <c r="D83" s="42" t="s">
        <v>208</v>
      </c>
      <c r="E83" s="26" t="s">
        <v>6</v>
      </c>
      <c r="F83" s="38">
        <v>1.84</v>
      </c>
      <c r="G83" s="25">
        <v>1320</v>
      </c>
      <c r="H83" s="27">
        <f t="shared" si="8"/>
        <v>2428.8000000000002</v>
      </c>
    </row>
    <row r="84" spans="1:9">
      <c r="A84" s="3"/>
      <c r="B84" s="4"/>
      <c r="C84" s="19"/>
      <c r="D84" s="33"/>
      <c r="E84" s="26"/>
      <c r="F84" s="38"/>
      <c r="G84" s="25"/>
      <c r="H84" s="27">
        <f t="shared" si="8"/>
        <v>0</v>
      </c>
    </row>
    <row r="85" spans="1:9">
      <c r="A85" s="11"/>
      <c r="B85" s="12"/>
      <c r="C85" s="13">
        <v>9</v>
      </c>
      <c r="D85" s="14" t="s">
        <v>63</v>
      </c>
      <c r="E85" s="28"/>
      <c r="F85" s="29"/>
      <c r="G85" s="17">
        <f>SUM(H86:H94)</f>
        <v>9430.9599999999991</v>
      </c>
      <c r="H85" s="30">
        <v>0</v>
      </c>
      <c r="I85" s="98"/>
    </row>
    <row r="86" spans="1:9" ht="39">
      <c r="A86" s="65" t="s">
        <v>23</v>
      </c>
      <c r="B86" s="4">
        <v>93141</v>
      </c>
      <c r="C86" s="19" t="s">
        <v>86</v>
      </c>
      <c r="D86" s="55" t="s">
        <v>67</v>
      </c>
      <c r="E86" s="26" t="s">
        <v>31</v>
      </c>
      <c r="F86" s="38">
        <v>9</v>
      </c>
      <c r="G86" s="25">
        <v>186.8</v>
      </c>
      <c r="H86" s="27">
        <f t="shared" si="8"/>
        <v>1681.2</v>
      </c>
    </row>
    <row r="87" spans="1:9" ht="51.75">
      <c r="A87" s="65" t="s">
        <v>23</v>
      </c>
      <c r="B87" s="4">
        <v>93140</v>
      </c>
      <c r="C87" s="19" t="s">
        <v>87</v>
      </c>
      <c r="D87" s="55" t="s">
        <v>68</v>
      </c>
      <c r="E87" s="26" t="s">
        <v>31</v>
      </c>
      <c r="F87" s="38">
        <v>18</v>
      </c>
      <c r="G87" s="25">
        <v>208.5</v>
      </c>
      <c r="H87" s="27">
        <f t="shared" si="8"/>
        <v>3753</v>
      </c>
    </row>
    <row r="88" spans="1:9" ht="39">
      <c r="A88" s="65" t="s">
        <v>23</v>
      </c>
      <c r="B88" s="57" t="s">
        <v>70</v>
      </c>
      <c r="C88" s="19" t="s">
        <v>88</v>
      </c>
      <c r="D88" s="55" t="s">
        <v>69</v>
      </c>
      <c r="E88" s="26" t="s">
        <v>31</v>
      </c>
      <c r="F88" s="38">
        <v>1</v>
      </c>
      <c r="G88" s="25">
        <v>89.36</v>
      </c>
      <c r="H88" s="27">
        <f t="shared" si="8"/>
        <v>89.36</v>
      </c>
    </row>
    <row r="89" spans="1:9" ht="39">
      <c r="A89" s="65" t="s">
        <v>23</v>
      </c>
      <c r="B89" s="4">
        <v>12266</v>
      </c>
      <c r="C89" s="19" t="s">
        <v>89</v>
      </c>
      <c r="D89" s="42" t="s">
        <v>71</v>
      </c>
      <c r="E89" s="26" t="s">
        <v>31</v>
      </c>
      <c r="F89" s="38">
        <v>18</v>
      </c>
      <c r="G89" s="25">
        <v>73.400000000000006</v>
      </c>
      <c r="H89" s="27">
        <f t="shared" si="8"/>
        <v>1321.2</v>
      </c>
    </row>
    <row r="90" spans="1:9">
      <c r="A90" s="65" t="s">
        <v>23</v>
      </c>
      <c r="B90" s="57">
        <v>38194</v>
      </c>
      <c r="C90" s="19" t="s">
        <v>90</v>
      </c>
      <c r="D90" s="70" t="s">
        <v>74</v>
      </c>
      <c r="E90" s="26" t="s">
        <v>31</v>
      </c>
      <c r="F90" s="38">
        <v>18</v>
      </c>
      <c r="G90" s="25">
        <v>18</v>
      </c>
      <c r="H90" s="27">
        <f t="shared" si="8"/>
        <v>324</v>
      </c>
    </row>
    <row r="91" spans="1:9">
      <c r="A91" s="65" t="s">
        <v>82</v>
      </c>
      <c r="B91" s="57" t="s">
        <v>196</v>
      </c>
      <c r="C91" s="19" t="s">
        <v>220</v>
      </c>
      <c r="D91" s="55" t="s">
        <v>209</v>
      </c>
      <c r="E91" s="26" t="s">
        <v>31</v>
      </c>
      <c r="F91" s="38">
        <v>2</v>
      </c>
      <c r="G91" s="25">
        <v>145</v>
      </c>
      <c r="H91" s="27">
        <f t="shared" si="8"/>
        <v>290</v>
      </c>
    </row>
    <row r="92" spans="1:9" ht="26.25">
      <c r="A92" s="65" t="s">
        <v>82</v>
      </c>
      <c r="B92" s="57" t="s">
        <v>196</v>
      </c>
      <c r="C92" s="19" t="s">
        <v>221</v>
      </c>
      <c r="D92" s="42" t="s">
        <v>210</v>
      </c>
      <c r="E92" s="26" t="s">
        <v>31</v>
      </c>
      <c r="F92" s="38">
        <v>2</v>
      </c>
      <c r="G92" s="25">
        <v>59.3</v>
      </c>
      <c r="H92" s="27">
        <f t="shared" si="8"/>
        <v>118.6</v>
      </c>
    </row>
    <row r="93" spans="1:9" ht="26.25">
      <c r="A93" s="44" t="s">
        <v>23</v>
      </c>
      <c r="B93" s="57" t="s">
        <v>226</v>
      </c>
      <c r="C93" s="19" t="s">
        <v>222</v>
      </c>
      <c r="D93" s="42" t="s">
        <v>225</v>
      </c>
      <c r="E93" s="26" t="s">
        <v>8</v>
      </c>
      <c r="F93" s="38">
        <v>120</v>
      </c>
      <c r="G93" s="25">
        <v>9.0299999999999994</v>
      </c>
      <c r="H93" s="27">
        <f t="shared" si="8"/>
        <v>1083.5999999999999</v>
      </c>
    </row>
    <row r="94" spans="1:9" ht="25.5">
      <c r="A94" s="65" t="s">
        <v>82</v>
      </c>
      <c r="B94" s="57" t="s">
        <v>196</v>
      </c>
      <c r="C94" s="19" t="s">
        <v>224</v>
      </c>
      <c r="D94" s="33" t="s">
        <v>223</v>
      </c>
      <c r="E94" s="26" t="s">
        <v>31</v>
      </c>
      <c r="F94" s="38">
        <v>7</v>
      </c>
      <c r="G94" s="25">
        <v>110</v>
      </c>
      <c r="H94" s="27">
        <f t="shared" si="8"/>
        <v>770</v>
      </c>
    </row>
    <row r="95" spans="1:9">
      <c r="A95" s="11"/>
      <c r="B95" s="12"/>
      <c r="C95" s="13">
        <v>10</v>
      </c>
      <c r="D95" s="14" t="s">
        <v>195</v>
      </c>
      <c r="E95" s="28"/>
      <c r="F95" s="29"/>
      <c r="G95" s="17">
        <f>SUM(H96:H113)</f>
        <v>35077</v>
      </c>
      <c r="H95" s="30">
        <v>0</v>
      </c>
      <c r="I95" s="98"/>
    </row>
    <row r="96" spans="1:9" ht="39">
      <c r="A96" s="65" t="s">
        <v>23</v>
      </c>
      <c r="B96" s="4">
        <v>89714</v>
      </c>
      <c r="C96" s="19" t="s">
        <v>91</v>
      </c>
      <c r="D96" s="55" t="s">
        <v>75</v>
      </c>
      <c r="E96" s="26" t="s">
        <v>8</v>
      </c>
      <c r="F96" s="38">
        <v>28</v>
      </c>
      <c r="G96" s="25">
        <v>57.7</v>
      </c>
      <c r="H96" s="27">
        <f t="shared" si="8"/>
        <v>1615.6000000000001</v>
      </c>
    </row>
    <row r="97" spans="1:8" ht="39">
      <c r="A97" s="65" t="s">
        <v>23</v>
      </c>
      <c r="B97" s="4">
        <v>89711</v>
      </c>
      <c r="C97" s="19"/>
      <c r="D97" s="42" t="s">
        <v>179</v>
      </c>
      <c r="E97" s="26" t="s">
        <v>8</v>
      </c>
      <c r="F97" s="38">
        <v>18</v>
      </c>
      <c r="G97" s="25">
        <v>20.65</v>
      </c>
      <c r="H97" s="27">
        <f t="shared" si="8"/>
        <v>371.7</v>
      </c>
    </row>
    <row r="98" spans="1:8" ht="39">
      <c r="A98" s="65" t="s">
        <v>23</v>
      </c>
      <c r="B98" s="4">
        <v>86931</v>
      </c>
      <c r="C98" s="19" t="s">
        <v>92</v>
      </c>
      <c r="D98" s="55" t="s">
        <v>125</v>
      </c>
      <c r="E98" s="26" t="s">
        <v>31</v>
      </c>
      <c r="F98" s="38">
        <v>9</v>
      </c>
      <c r="G98" s="25">
        <v>528</v>
      </c>
      <c r="H98" s="27">
        <f t="shared" si="8"/>
        <v>4752</v>
      </c>
    </row>
    <row r="99" spans="1:8" ht="26.25">
      <c r="A99" s="94" t="s">
        <v>41</v>
      </c>
      <c r="B99" s="92">
        <v>11758</v>
      </c>
      <c r="C99" s="19" t="s">
        <v>93</v>
      </c>
      <c r="D99" s="53" t="s">
        <v>207</v>
      </c>
      <c r="E99" s="26" t="s">
        <v>31</v>
      </c>
      <c r="F99" s="38">
        <v>6</v>
      </c>
      <c r="G99" s="25">
        <v>69</v>
      </c>
      <c r="H99" s="27">
        <f t="shared" si="8"/>
        <v>414</v>
      </c>
    </row>
    <row r="100" spans="1:8">
      <c r="A100" s="52" t="s">
        <v>41</v>
      </c>
      <c r="B100" s="52">
        <v>11703</v>
      </c>
      <c r="C100" s="19"/>
      <c r="D100" s="91" t="s">
        <v>206</v>
      </c>
      <c r="E100" s="26" t="s">
        <v>31</v>
      </c>
      <c r="F100" s="38">
        <v>9</v>
      </c>
      <c r="G100" s="25">
        <v>67.650000000000006</v>
      </c>
      <c r="H100" s="27">
        <f t="shared" si="8"/>
        <v>608.85</v>
      </c>
    </row>
    <row r="101" spans="1:8" ht="26.25">
      <c r="A101" s="65" t="s">
        <v>41</v>
      </c>
      <c r="B101" s="4">
        <v>5103</v>
      </c>
      <c r="C101" s="19" t="s">
        <v>93</v>
      </c>
      <c r="D101" s="55" t="s">
        <v>205</v>
      </c>
      <c r="E101" s="26" t="s">
        <v>31</v>
      </c>
      <c r="F101" s="38">
        <v>5</v>
      </c>
      <c r="G101" s="25">
        <v>35.1</v>
      </c>
      <c r="H101" s="27">
        <f t="shared" si="8"/>
        <v>175.5</v>
      </c>
    </row>
    <row r="102" spans="1:8" ht="39">
      <c r="A102" s="65" t="s">
        <v>23</v>
      </c>
      <c r="B102" s="4">
        <v>89957</v>
      </c>
      <c r="C102" s="19" t="s">
        <v>94</v>
      </c>
      <c r="D102" s="70" t="s">
        <v>77</v>
      </c>
      <c r="E102" s="26" t="s">
        <v>31</v>
      </c>
      <c r="F102" s="38">
        <v>21</v>
      </c>
      <c r="G102" s="25">
        <v>158.5</v>
      </c>
      <c r="H102" s="27">
        <f t="shared" si="8"/>
        <v>3328.5</v>
      </c>
    </row>
    <row r="103" spans="1:8" ht="26.25">
      <c r="A103" s="65" t="s">
        <v>23</v>
      </c>
      <c r="B103" s="4">
        <v>100858</v>
      </c>
      <c r="C103" s="19" t="s">
        <v>95</v>
      </c>
      <c r="D103" s="55" t="s">
        <v>78</v>
      </c>
      <c r="E103" s="26" t="s">
        <v>31</v>
      </c>
      <c r="F103" s="38">
        <v>4</v>
      </c>
      <c r="G103" s="25">
        <v>672.25</v>
      </c>
      <c r="H103" s="27">
        <f t="shared" si="8"/>
        <v>2689</v>
      </c>
    </row>
    <row r="104" spans="1:8">
      <c r="A104" s="65"/>
      <c r="B104" s="4"/>
      <c r="C104" s="19"/>
      <c r="D104" s="55" t="s">
        <v>180</v>
      </c>
      <c r="E104" s="26" t="s">
        <v>31</v>
      </c>
      <c r="F104" s="38">
        <v>4</v>
      </c>
      <c r="G104" s="25">
        <v>1385</v>
      </c>
      <c r="H104" s="27">
        <f t="shared" ref="H104" si="10">SUM(F104*G104)</f>
        <v>5540</v>
      </c>
    </row>
    <row r="105" spans="1:8" ht="51.75">
      <c r="A105" s="65" t="s">
        <v>23</v>
      </c>
      <c r="B105" s="4">
        <v>93396</v>
      </c>
      <c r="C105" s="19" t="s">
        <v>96</v>
      </c>
      <c r="D105" s="70" t="s">
        <v>181</v>
      </c>
      <c r="E105" s="26" t="s">
        <v>31</v>
      </c>
      <c r="F105" s="38">
        <v>5</v>
      </c>
      <c r="G105" s="25">
        <v>562.04999999999995</v>
      </c>
      <c r="H105" s="27">
        <f t="shared" si="8"/>
        <v>2810.25</v>
      </c>
    </row>
    <row r="106" spans="1:8" ht="26.25">
      <c r="A106" s="65" t="s">
        <v>41</v>
      </c>
      <c r="B106" s="57">
        <v>36521</v>
      </c>
      <c r="C106" s="19" t="s">
        <v>97</v>
      </c>
      <c r="D106" s="55" t="s">
        <v>182</v>
      </c>
      <c r="E106" s="26" t="s">
        <v>31</v>
      </c>
      <c r="F106" s="38">
        <v>2</v>
      </c>
      <c r="G106" s="25">
        <v>228.8</v>
      </c>
      <c r="H106" s="27">
        <f t="shared" si="8"/>
        <v>457.6</v>
      </c>
    </row>
    <row r="107" spans="1:8">
      <c r="A107" s="65"/>
      <c r="B107" s="57"/>
      <c r="C107" s="19"/>
      <c r="D107" s="55" t="s">
        <v>183</v>
      </c>
      <c r="E107" s="26" t="s">
        <v>31</v>
      </c>
      <c r="F107" s="38">
        <v>8</v>
      </c>
      <c r="G107" s="25">
        <v>515.79999999999995</v>
      </c>
      <c r="H107" s="27">
        <f t="shared" si="8"/>
        <v>4126.3999999999996</v>
      </c>
    </row>
    <row r="108" spans="1:8" ht="26.25">
      <c r="A108" s="65" t="s">
        <v>23</v>
      </c>
      <c r="B108" s="57" t="s">
        <v>106</v>
      </c>
      <c r="C108" s="19" t="s">
        <v>109</v>
      </c>
      <c r="D108" s="70" t="s">
        <v>108</v>
      </c>
      <c r="E108" s="26" t="s">
        <v>31</v>
      </c>
      <c r="F108" s="38">
        <v>3</v>
      </c>
      <c r="G108" s="25">
        <v>217.2</v>
      </c>
      <c r="H108" s="27">
        <f t="shared" si="8"/>
        <v>651.59999999999991</v>
      </c>
    </row>
    <row r="109" spans="1:8" ht="39">
      <c r="A109" s="3" t="s">
        <v>23</v>
      </c>
      <c r="B109" s="4">
        <v>89798</v>
      </c>
      <c r="C109" s="19" t="s">
        <v>110</v>
      </c>
      <c r="D109" s="70" t="s">
        <v>107</v>
      </c>
      <c r="E109" s="26" t="s">
        <v>8</v>
      </c>
      <c r="F109" s="38">
        <v>16</v>
      </c>
      <c r="G109" s="25">
        <v>12.25</v>
      </c>
      <c r="H109" s="27">
        <f t="shared" si="8"/>
        <v>196</v>
      </c>
    </row>
    <row r="110" spans="1:8" s="41" customFormat="1" ht="51">
      <c r="A110" s="36" t="s">
        <v>196</v>
      </c>
      <c r="B110" s="4" t="s">
        <v>196</v>
      </c>
      <c r="C110" s="89"/>
      <c r="D110" s="33" t="s">
        <v>219</v>
      </c>
      <c r="E110" s="37" t="s">
        <v>31</v>
      </c>
      <c r="F110" s="38">
        <v>2</v>
      </c>
      <c r="G110" s="39">
        <v>2255</v>
      </c>
      <c r="H110" s="40">
        <f t="shared" si="8"/>
        <v>4510</v>
      </c>
    </row>
    <row r="111" spans="1:8" s="41" customFormat="1">
      <c r="A111" s="36" t="s">
        <v>196</v>
      </c>
      <c r="B111" s="4" t="s">
        <v>196</v>
      </c>
      <c r="C111" s="89"/>
      <c r="D111" s="33" t="s">
        <v>227</v>
      </c>
      <c r="E111" s="37" t="s">
        <v>31</v>
      </c>
      <c r="F111" s="38">
        <v>2</v>
      </c>
      <c r="G111" s="39">
        <v>1415</v>
      </c>
      <c r="H111" s="40">
        <f t="shared" si="8"/>
        <v>2830</v>
      </c>
    </row>
    <row r="112" spans="1:8">
      <c r="A112" s="3"/>
      <c r="B112" s="4"/>
      <c r="C112" s="19"/>
      <c r="D112" s="33"/>
      <c r="E112" s="26"/>
      <c r="F112" s="38"/>
      <c r="G112" s="25"/>
      <c r="H112" s="27">
        <f t="shared" si="8"/>
        <v>0</v>
      </c>
    </row>
    <row r="113" spans="1:9">
      <c r="A113" s="3"/>
      <c r="B113" s="4"/>
      <c r="C113" s="19"/>
      <c r="D113" s="33"/>
      <c r="E113" s="26"/>
      <c r="F113" s="38"/>
      <c r="G113" s="25"/>
      <c r="H113" s="27">
        <f t="shared" si="8"/>
        <v>0</v>
      </c>
    </row>
    <row r="114" spans="1:9">
      <c r="A114" s="21"/>
      <c r="B114" s="22"/>
      <c r="C114" s="22"/>
      <c r="D114" s="22" t="s">
        <v>9</v>
      </c>
      <c r="E114" s="22"/>
      <c r="F114" s="22"/>
      <c r="G114" s="23"/>
      <c r="H114" s="24">
        <f>SUM(H6:H113)</f>
        <v>216957.54859999998</v>
      </c>
      <c r="I114" s="100"/>
    </row>
    <row r="115" spans="1:9">
      <c r="A115" s="5"/>
      <c r="B115" s="5"/>
      <c r="C115" s="5"/>
      <c r="D115" s="5"/>
      <c r="E115" s="5"/>
      <c r="F115" s="5"/>
      <c r="G115" s="5"/>
      <c r="H115" s="6"/>
    </row>
    <row r="116" spans="1:9">
      <c r="A116" s="5"/>
      <c r="B116" s="5"/>
      <c r="C116" s="5"/>
      <c r="D116" s="20" t="s">
        <v>218</v>
      </c>
      <c r="E116" s="5"/>
      <c r="F116" s="5"/>
      <c r="G116" s="5"/>
      <c r="H116" s="6"/>
    </row>
    <row r="117" spans="1:9">
      <c r="A117" s="2"/>
      <c r="B117" s="2"/>
      <c r="C117" s="2"/>
      <c r="D117" s="2"/>
      <c r="E117" s="2"/>
      <c r="F117" s="2"/>
      <c r="G117" s="2"/>
    </row>
  </sheetData>
  <conditionalFormatting sqref="D21 D30">
    <cfRule type="expression" dxfId="0" priority="8" stopIfTrue="1">
      <formula>$B21=$BC21</formula>
    </cfRule>
  </conditionalFormatting>
  <pageMargins left="0.511811024" right="0.511811024" top="0.78740157499999996" bottom="0.78740157499999996" header="0.31496062000000002" footer="0.31496062000000002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camaras saude</dc:creator>
  <cp:lastModifiedBy>Admin</cp:lastModifiedBy>
  <cp:lastPrinted>2021-03-16T12:26:40Z</cp:lastPrinted>
  <dcterms:created xsi:type="dcterms:W3CDTF">2013-09-13T12:07:42Z</dcterms:created>
  <dcterms:modified xsi:type="dcterms:W3CDTF">2021-05-27T17:38:39Z</dcterms:modified>
</cp:coreProperties>
</file>